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vpsepasag-my.sharepoint.com/personal/ze_vps_epas_ch/Documents/Webartikel Dateien vps/"/>
    </mc:Choice>
  </mc:AlternateContent>
  <xr:revisionPtr revIDLastSave="0" documentId="8_{CABFD0E8-822B-429A-B7D8-181B439FDF3F}" xr6:coauthVersionLast="47" xr6:coauthVersionMax="47" xr10:uidLastSave="{00000000-0000-0000-0000-000000000000}"/>
  <bookViews>
    <workbookView xWindow="-120" yWindow="-120" windowWidth="29040" windowHeight="17640" xr2:uid="{ABE61AEE-4DCF-4C30-8BB5-6A6BF03EA787}"/>
  </bookViews>
  <sheets>
    <sheet name="Eckdaten_Tabelle_2023" sheetId="1" r:id="rId1"/>
  </sheets>
  <definedNames>
    <definedName name="_xlnm._FilterDatabase" localSheetId="0" hidden="1">Eckdaten_Tabelle_2023!$A$2:$U$31</definedName>
    <definedName name="_xlnm.Print_Area" localSheetId="0">Eckdaten_Tabelle_2023!$A$1:$U$60</definedName>
    <definedName name="_xlnm.Print_Titles" localSheetId="0">Eckdaten_Tabelle_2023!$2:$2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E30" i="1"/>
  <c r="F30" i="1"/>
  <c r="G30" i="1"/>
  <c r="H30" i="1"/>
  <c r="I30" i="1"/>
  <c r="J30" i="1"/>
  <c r="K30" i="1"/>
  <c r="L30" i="1"/>
  <c r="M30" i="1"/>
  <c r="N30" i="1"/>
  <c r="O30" i="1"/>
  <c r="P30" i="1"/>
  <c r="R30" i="1"/>
  <c r="L31" i="1"/>
  <c r="M31" i="1"/>
  <c r="N31" i="1"/>
  <c r="O31" i="1"/>
  <c r="P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Yammine</author>
  </authors>
  <commentList>
    <comment ref="H9" authorId="0" shapeId="0" xr:uid="{57D0AC82-F4BB-4FAD-BBF7-09D0350207F6}">
      <text>
        <r>
          <rPr>
            <b/>
            <sz val="9"/>
            <color indexed="81"/>
            <rFont val="Segoe UI"/>
            <charset val="1"/>
          </rPr>
          <t>Anne Yammine:</t>
        </r>
        <r>
          <rPr>
            <sz val="9"/>
            <color indexed="81"/>
            <rFont val="Segoe UI"/>
            <charset val="1"/>
          </rPr>
          <t xml:space="preserve">
Seit August 2022: 5.10%</t>
        </r>
      </text>
    </comment>
  </commentList>
</comments>
</file>

<file path=xl/sharedStrings.xml><?xml version="1.0" encoding="utf-8"?>
<sst xmlns="http://schemas.openxmlformats.org/spreadsheetml/2006/main" count="253" uniqueCount="173">
  <si>
    <t>Dernière actualisation:  17 mars 2023</t>
  </si>
  <si>
    <t>Letzte Aktualisierung: 17. März 2023</t>
  </si>
  <si>
    <t>Source: recherche «Prévoyance Professionnelle Suisse»</t>
  </si>
  <si>
    <t>Quelle: «Schweizer Personalvorsorge»</t>
  </si>
  <si>
    <t>°°°°°°°°°° Pour la Caisse de prévoyance du canton de Fribourg, le montant de l’intérêt des avoirs de vieillesse des assurés actifs pour 2022 correspond à 1% de l’avoir minimum selon la LPP crédité sur l'avoir réglementaire.</t>
  </si>
  <si>
    <t>°°°°°°°°°° Bei der Pensionskasse des Kantons Freiburg entspricht für das Jahr 2022 die Höhe des Zinses auf den Altersguthaben der aktiven Versicherten 1% des Mindestguthabens gemäss BVG, das dem reglementarischen Guthaben gutgeschrieben wird.</t>
  </si>
  <si>
    <t>ouverte de 111.82%.</t>
  </si>
  <si>
    <t xml:space="preserve">°°°°°°°°° En 2020, la caisse de pensions du canton du Valais a été divisée en sous-caisses: l'une fermée en capitalisation partielle et l'autre ouverte en capitalisation complète. Le taux de couverture indiqué ici représente le taux consolidé. Au 31 décembre 2022, la caisse fermée avait une couverture de 97.39% et la caisse </t>
  </si>
  <si>
    <t xml:space="preserve">°°°°°°°°° Die Pensionkasse des Kantons Wallis wurde 2020 in zwei Unterkassen geteilt: eine geschlossene in Teilapitalisierung und eine offene in Vollkapitalisierung. Der hier ausgewiesene Deckungsgrad ist konsolidiert. Die TK-Kasse erreichte per 31.12.2022 eine Deckung von 97.39% und die VK-Kasse von 111.82%. </t>
  </si>
  <si>
    <t>°°°°°°°° Cette moyenne a été calculée sans les Caisses de pensions de Bâle-Campagne et de Bâle-Ville, car elles montrent des bandes passantes ici.</t>
  </si>
  <si>
    <t>°°°°°°°° Dieser Mittelwert wurde ohne die Basellandschaftliche PK und die PK Basel-Stadt berechnet, da diese hier Bandbreiten ausweisen.</t>
  </si>
  <si>
    <t>°°°°°°° Dans son oeuvre de prévoyance ouverte, la Caisse de pensions des Grisons présente un taux d'intérêt technique de 1.75% pour les assurés actifs et les nouveaux retraités, comme indiqué dans le tableau. Pour son oeuvre de prévoyance fermée, le taux d'intérêt technique pour les anciens retraités est de 1.00%.</t>
  </si>
  <si>
    <t>°°°°°°° Die Pensionskasse Graubünden weist in ihrem offenen Vorsorgewerk für Aktive und Neu-Rentner einen technischen Zins von 1.75%  auf, wie in der Tabelle eingetragen. Für ihr geschlossenes Vorsorgewerk beträgt der technische Zins für die Alt-Rentner 1.00%.</t>
  </si>
  <si>
    <t>°°°°°° Depuis quelques années, la BVK zurichoise offre la possibilité de choisir individuellement un taux de conversion plus élevé en réduisant la rente de conjoint de 2/3 à 1/3 au moment de la retraite. Ici, le taux de conversion a été indiqué pour une rente de conjoint de 1/3.</t>
  </si>
  <si>
    <r>
      <t xml:space="preserve">°°°°°° </t>
    </r>
    <r>
      <rPr>
        <sz val="11"/>
        <color theme="1"/>
        <rFont val="Calibri"/>
        <family val="2"/>
        <scheme val="minor"/>
      </rPr>
      <t>Die Zürcher BVK bietet seit wenigen Jahren individuell die Möglichkeit durch Reduktion der Ehegattenrente von 2/3 auf 1/3 bei Pensionierung einen höheren Umwandlungssatz zu wählen. Hier wurde der Umwandlungssatz mit 1/3 Ehegattenrente angegeben.</t>
    </r>
  </si>
  <si>
    <t>°°°°° La Caisse de pensions de Thurgovie a deux degrés de couverture. Celui indiqué dans le tableau a été calculé sans la réserve de cotisations de l'employeur (RCE). En incluant la RCE de 25 mios de francs, le degré de couverture de la caisse est de 102.58%.</t>
  </si>
  <si>
    <t>°°°°° Die pkt.tg weist zwei Deckungsgrade auf. Der in der Tabelle stehende wurde ohne Arbeitgeberbeitragsreserve (AGBR) berechnet. Inkl. AGBR von 25 Mio. CHF beträgt der Deckungsgrad der Kasse 102.58%.</t>
  </si>
  <si>
    <t>°°°° Les degrés de couverture de les Caisses de pensions de Bâle-Campagne, de Bâle-Ville et des Grisons sont indiqués en tant que consolidés parce qu'il s'agit d'institutions collectives.</t>
  </si>
  <si>
    <t>°°°° Die Deckungsgrade der Basellandschaftlichen PK, der PK Basel-Stadt und der PK Graubünden sind konsolidiert angegeben, da es sich um Sammeleinrichtungen handelt.</t>
  </si>
  <si>
    <t>°°° La PKBS réunit des oeuvres de prévoyance en capitalisation complète et partielle.</t>
  </si>
  <si>
    <t xml:space="preserve">°°° Die PKBS vereint Vorsorgewerke in Teil- und Vollkapitalisierung. </t>
  </si>
  <si>
    <t xml:space="preserve">°° Duoprimauté : prestations de retraite en primauté de cotisations, prestations de risque (décès et invalidité) en primauté de prestations. </t>
  </si>
  <si>
    <t xml:space="preserve">°° Duoprimat: Altersleistungen im Beitragsprimat, Risikoleistungen (Tod und Invalidität) im Leistungsprimat. </t>
  </si>
  <si>
    <t>° Neben der Verzinsung gewährte die APK Zusatzgutschriften für 2021 und 2022. Es wurden weitere jährliche Zusatzgutschriften für die Jahre 2023-2025 von 1.8% beschlossen.</t>
  </si>
  <si>
    <t>Les indications des caisses marquées avec un * n'ont pas encore été revisées et/ou n'ont pas enocre été approuvées par l'organe suprême.</t>
  </si>
  <si>
    <t>Die mit einem * versehenen Kassen weisen Werte auf, die noch nicht revidiert und/oder noch nicht vom obersten Organ genehmigt wurden.</t>
  </si>
  <si>
    <t>Summe</t>
  </si>
  <si>
    <t>Mittelwerte</t>
  </si>
  <si>
    <t>bvk.ch</t>
  </si>
  <si>
    <t>VZ 2020 GT</t>
  </si>
  <si>
    <t>DP</t>
  </si>
  <si>
    <t>GE</t>
  </si>
  <si>
    <t xml:space="preserve">BVK </t>
  </si>
  <si>
    <t>VK</t>
  </si>
  <si>
    <t>ZH</t>
  </si>
  <si>
    <t>zugerpk.ch/deu/startseite.asp</t>
  </si>
  <si>
    <t xml:space="preserve">VZ 2020 PT 2022 </t>
  </si>
  <si>
    <t xml:space="preserve">GE </t>
  </si>
  <si>
    <t>Zuger Pensionskasse*</t>
  </si>
  <si>
    <t>TK</t>
  </si>
  <si>
    <t>ZG</t>
  </si>
  <si>
    <t xml:space="preserve">
cpval.ch/in_webcpv01/core/menu.php#f1</t>
  </si>
  <si>
    <t xml:space="preserve">VZ 2020 PT </t>
  </si>
  <si>
    <t>Caisse de prévoyance du personnel de l'Etat du Valais*°°°°°°°°°</t>
  </si>
  <si>
    <t>TK/VK</t>
  </si>
  <si>
    <t>VS</t>
  </si>
  <si>
    <t>cpev.ch/</t>
  </si>
  <si>
    <t>VZ 2020 PT 2022 (projiziert)</t>
  </si>
  <si>
    <t>LP</t>
  </si>
  <si>
    <t>n.a., da Leistungsprimat</t>
  </si>
  <si>
    <t>Caisse de pensions de l'Etat de Vaud*</t>
  </si>
  <si>
    <t>VD</t>
  </si>
  <si>
    <t>pkuri.ch/</t>
  </si>
  <si>
    <t xml:space="preserve">VZ 2020 GT </t>
  </si>
  <si>
    <t>BP</t>
  </si>
  <si>
    <t>Pensionskasse Uri</t>
  </si>
  <si>
    <t>UR</t>
  </si>
  <si>
    <t>ipct.ch</t>
  </si>
  <si>
    <t>Istituto di previdenza del Cantone Ticino*</t>
  </si>
  <si>
    <t>TI</t>
  </si>
  <si>
    <t>pktg.ch</t>
  </si>
  <si>
    <t>öffentlich-rechtliche VE</t>
  </si>
  <si>
    <t>pk.tg Pensionskasse Thurgau</t>
  </si>
  <si>
    <t>TG</t>
  </si>
  <si>
    <t>pksz.ch</t>
  </si>
  <si>
    <t>VZ 2020 PT 2022</t>
  </si>
  <si>
    <t>GE mit Staatsgarantie</t>
  </si>
  <si>
    <t>Pensionskasse des Kantons Schwyz*</t>
  </si>
  <si>
    <t>SZ</t>
  </si>
  <si>
    <t xml:space="preserve">pkso.ch </t>
  </si>
  <si>
    <t>Pensionskasse  Kanton Solothurn</t>
  </si>
  <si>
    <t>SO</t>
  </si>
  <si>
    <t>pksh.ch/</t>
  </si>
  <si>
    <t>VE eines AG</t>
  </si>
  <si>
    <t>Pensionskasse Schaffhausen*</t>
  </si>
  <si>
    <t>SH</t>
  </si>
  <si>
    <t>sgpk.ch/</t>
  </si>
  <si>
    <t>VE aus Zusammenschluss mehrerer AG</t>
  </si>
  <si>
    <t>St. Galler Pensionskasse*</t>
  </si>
  <si>
    <t>SG</t>
  </si>
  <si>
    <t>pvow.ch/de/</t>
  </si>
  <si>
    <t>Personalvorsorge-kasse Obwalden</t>
  </si>
  <si>
    <t>OW</t>
  </si>
  <si>
    <t>pknw.ch/</t>
  </si>
  <si>
    <t>keine Angabe</t>
  </si>
  <si>
    <t>Pensionskasse des Kantons Nidwalden*</t>
  </si>
  <si>
    <t>NW</t>
  </si>
  <si>
    <t>cpcn.ch</t>
  </si>
  <si>
    <t xml:space="preserve">BVG 2020 PT 2020 </t>
  </si>
  <si>
    <t>Caisse de pensions Canton de Neuchâtel*</t>
  </si>
  <si>
    <t>NE</t>
  </si>
  <si>
    <t>lupk.ch/</t>
  </si>
  <si>
    <t>VZ 2020 GT 2023</t>
  </si>
  <si>
    <t>Luzerner Pensionskasse</t>
  </si>
  <si>
    <t>LU</t>
  </si>
  <si>
    <t>cpju.ch/</t>
  </si>
  <si>
    <t>Caisse de pensions de la République et Canton du Jura*</t>
  </si>
  <si>
    <t>JU</t>
  </si>
  <si>
    <t>pkgr.ch/</t>
  </si>
  <si>
    <t>BVG 2020 GT</t>
  </si>
  <si>
    <t>SE</t>
  </si>
  <si>
    <t>Pensionskasse Graubünden*</t>
  </si>
  <si>
    <t>GR</t>
  </si>
  <si>
    <t>glpk.ch/</t>
  </si>
  <si>
    <t>Glarner Pensionskasse*</t>
  </si>
  <si>
    <t>GL</t>
  </si>
  <si>
    <t>cpeg.ch/</t>
  </si>
  <si>
    <t>Vorsorgeeinrichtung (VE) aus Zusammenschluss mehrerer Arbeitgeber (AG)</t>
  </si>
  <si>
    <t>n.a., da Leistungs-
primat</t>
  </si>
  <si>
    <t>'nicht anwendbar (n.a.)., da Leistungsprimat</t>
  </si>
  <si>
    <t>Caisse de prévoyance de l'Etat de Genève*</t>
  </si>
  <si>
    <t>fr.ch/cppef</t>
  </si>
  <si>
    <t>öffentlich-rechtliche Institution mit mehreren Arbeitgebern (AG)</t>
  </si>
  <si>
    <t>Caisse de prévoyance en faveur du personnel de l'Etat de Fribourg</t>
  </si>
  <si>
    <t>FR</t>
  </si>
  <si>
    <t>blvk.ch</t>
  </si>
  <si>
    <t>VZ 2020, PT 2022</t>
  </si>
  <si>
    <t>selbständige, öffentlich-rechtliche Vorsorgeeinrich-
tung (VE)</t>
  </si>
  <si>
    <t>Bernische Lehrerversicherungs-
kasse</t>
  </si>
  <si>
    <t>BE</t>
  </si>
  <si>
    <t>bpk.ch</t>
  </si>
  <si>
    <t>BVG 2020  GT</t>
  </si>
  <si>
    <t>Bernische Pensionskasse (BPK)</t>
  </si>
  <si>
    <t>pkbs.ch/</t>
  </si>
  <si>
    <t xml:space="preserve">
VZ 2015 PT </t>
  </si>
  <si>
    <t>1.75% (TK)
0 - 1.75% (VK)</t>
  </si>
  <si>
    <t>1.75% (TK)
0 - 2.75% (VK)</t>
  </si>
  <si>
    <t>Pensionskasse 
Basel-Stadt*</t>
  </si>
  <si>
    <t>Teilkapitalisie-
rung (TK)/VK°°°</t>
  </si>
  <si>
    <t>BS</t>
  </si>
  <si>
    <t>blpk.ch</t>
  </si>
  <si>
    <t>Sammeleinrichtung (SE)</t>
  </si>
  <si>
    <t>1.00 - 1.50%</t>
  </si>
  <si>
    <t>0.00 - 3.00%</t>
  </si>
  <si>
    <t xml:space="preserve">Basellandschaftliche Pensionskasse
</t>
  </si>
  <si>
    <t>BL</t>
  </si>
  <si>
    <t>kvkai.ch</t>
  </si>
  <si>
    <t>Kantonale Versicherungskasse Appenzell
Innerrhoden*</t>
  </si>
  <si>
    <t>AI</t>
  </si>
  <si>
    <t>pkar.ch</t>
  </si>
  <si>
    <t>Beitrags-primat (BP)</t>
  </si>
  <si>
    <t>Pensionskasse Appenzell Ausserrhoden*</t>
  </si>
  <si>
    <t>AR</t>
  </si>
  <si>
    <t>agpk.ch/</t>
  </si>
  <si>
    <t>VZ 2020 Generationentafeln (GT) 2023</t>
  </si>
  <si>
    <t>Duoprimat°° (DP)</t>
  </si>
  <si>
    <t>Gemeinschafts-einrichtung (GE)</t>
  </si>
  <si>
    <t>Aargauische Pensionskasse*</t>
  </si>
  <si>
    <t>Vollkapitalisie-
rung (VK)</t>
  </si>
  <si>
    <t>AG</t>
  </si>
  <si>
    <t>Webseiten/
 Sites web</t>
  </si>
  <si>
    <t>Versicherungs-technische Grundlagen/
Bases techniques</t>
  </si>
  <si>
    <t>Primat/
Primauté</t>
  </si>
  <si>
    <t xml:space="preserve">Technische Verwaltungskosten pro Versicherten/frais techniques d'administration par assuré </t>
  </si>
  <si>
    <t>Verwaltungsform/
Forme d'administration</t>
  </si>
  <si>
    <t>Verfügbares Vorsorgever-mögen in CHF/
Fortune de prévoyance disponible (Mrd./mias)</t>
  </si>
  <si>
    <t>Vorsorgekapi-
tal Altersrentner/
Capital de prévoyance retraités (Mrd./mias)</t>
  </si>
  <si>
    <t>Vorsorge-
kapital aktive Versicherte/
Capital de prévoyance 
assurés actifs (Mrd./mias)</t>
  </si>
  <si>
    <t>Anzahl Alters-rentner per/
Nombre retraités</t>
  </si>
  <si>
    <t>Anzahl aktive Versich-erte/
Nombre assurés actifs</t>
  </si>
  <si>
    <t>Verzinsung aktive Versicherte/
Taux d'intérêt assurés actifs 2023 (prospektiv)</t>
  </si>
  <si>
    <t>Verzinsung aktive Versicherte/
Taux d'intérêt assurés actifs 2022</t>
  </si>
  <si>
    <t>Umwandlungssatz im Alter 65 ab/
Taux de conversion à lâge 65 à partir du 1.1.2023</t>
  </si>
  <si>
    <t>Umwandlungssatz im Alter 65 per/
Taux de conversion à l'âge 65 au 31.12.2022</t>
  </si>
  <si>
    <t>Techn. Zinssatz ab/
Taux d'intérêt technique à partir du 1.1.2023</t>
  </si>
  <si>
    <t xml:space="preserve">Techn. Zinssatz per/
Taux d'intérêt technique au 31.12.2022 </t>
  </si>
  <si>
    <t>Nettoperfor-
mance/
Performan-
ce nette 2022</t>
  </si>
  <si>
    <t>Technischer Deckungsgrad per/
Degré de couverture technique au 31.12.2022</t>
  </si>
  <si>
    <r>
      <rPr>
        <b/>
        <sz val="11"/>
        <color theme="0"/>
        <rFont val="Calibri"/>
        <family val="2"/>
      </rPr>
      <t>Pensionskasse/ Caisse de pensions</t>
    </r>
    <r>
      <rPr>
        <b/>
        <sz val="11"/>
        <color indexed="8"/>
        <rFont val="Calibri"/>
        <family val="2"/>
      </rPr>
      <t xml:space="preserve">
Caisse de pensions</t>
    </r>
  </si>
  <si>
    <r>
      <rPr>
        <b/>
        <sz val="11"/>
        <color theme="0"/>
        <rFont val="Calibri"/>
        <family val="2"/>
      </rPr>
      <t>Kapitalisierung/ Régime de capitalisation</t>
    </r>
    <r>
      <rPr>
        <b/>
        <sz val="11"/>
        <color indexed="8"/>
        <rFont val="Calibri"/>
        <family val="2"/>
      </rPr>
      <t xml:space="preserve">
Capitalisation</t>
    </r>
  </si>
  <si>
    <r>
      <rPr>
        <b/>
        <sz val="11"/>
        <color theme="0"/>
        <rFont val="Calibri"/>
        <family val="2"/>
      </rPr>
      <t>Kanton/Canton</t>
    </r>
    <r>
      <rPr>
        <b/>
        <sz val="11"/>
        <color indexed="8"/>
        <rFont val="Calibri"/>
        <family val="2"/>
      </rPr>
      <t xml:space="preserve">
Canton</t>
    </r>
  </si>
  <si>
    <t>ECKDATEN KANTONALE PENSIONSKASSEN PER 31. DEZEMBER 2022/STATISTIQUES DE REFERENCE CAISSES DE PENSIONS CANTONALES AU 31 DECEMBRE 2022</t>
  </si>
  <si>
    <t>° Outre la rémunération, l'APK a accordé des bonifications supplémentaires pour 2021 et 2022. D'autres bonifications supplémentaires annuelles de 1.8% pour les années 2023-2025 ont été décidées.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</si>
</sst>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Red]0.00"/>
    <numFmt numFmtId="165" formatCode="0.00%\ &quot;°°°°°°°°&quot;"/>
    <numFmt numFmtId="166" formatCode="0.00%\ &quot;°°°°°°&quot;"/>
    <numFmt numFmtId="167" formatCode="0.00%\ &quot;°°°°°&quot;"/>
    <numFmt numFmtId="168" formatCode="0.00%\ &quot;°°°°°°°&quot;"/>
    <numFmt numFmtId="169" formatCode="0.00%\ &quot;°°°°&quot;"/>
    <numFmt numFmtId="170" formatCode="0.00%\ &quot;°°°°°°°°°°&quot;"/>
    <numFmt numFmtId="171" formatCode="0.00\ &quot;Schätzung&quot;"/>
    <numFmt numFmtId="172" formatCode="0.00%\ &quot;°&quot;"/>
  </numFmts>
  <fonts count="11" x14ac:knownFonts="1">
    <font>
      <sz val="11"/>
      <color theme="1"/>
      <name val="Calibri"/>
      <family val="2"/>
      <scheme val="minor"/>
    </font>
    <font>
      <b/>
      <sz val="11"/>
      <color theme="1"/>
      <name val="Calibri"/>
      <family val="2"/>
      <scheme val="minor"/>
    </font>
    <font>
      <i/>
      <sz val="11"/>
      <color theme="1"/>
      <name val="Calibri"/>
      <family val="2"/>
      <scheme val="minor"/>
    </font>
    <font>
      <b/>
      <sz val="11"/>
      <color indexed="8"/>
      <name val="Calibri"/>
      <family val="2"/>
    </font>
    <font>
      <u/>
      <sz val="11"/>
      <color theme="10"/>
      <name val="Calibri"/>
      <family val="2"/>
      <scheme val="minor"/>
    </font>
    <font>
      <u/>
      <sz val="11"/>
      <color rgb="FF0070C0"/>
      <name val="Calibri"/>
      <family val="2"/>
      <scheme val="minor"/>
    </font>
    <font>
      <b/>
      <sz val="11"/>
      <name val="Calibri"/>
      <family val="2"/>
    </font>
    <font>
      <b/>
      <sz val="11"/>
      <color theme="0"/>
      <name val="Calibri"/>
      <family val="2"/>
    </font>
    <font>
      <b/>
      <sz val="14"/>
      <color theme="1"/>
      <name val="Calibri"/>
      <family val="2"/>
      <scheme val="minor"/>
    </font>
    <font>
      <b/>
      <sz val="9"/>
      <color indexed="81"/>
      <name val="Segoe UI"/>
      <charset val="1"/>
    </font>
    <font>
      <sz val="9"/>
      <color indexed="81"/>
      <name val="Segoe UI"/>
      <charset val="1"/>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90">
    <xf numFmtId="0" fontId="0" fillId="0" borderId="0" xfId="0"/>
    <xf numFmtId="0" fontId="0" fillId="0" borderId="0" xfId="0" applyAlignment="1">
      <alignment wrapText="1"/>
    </xf>
    <xf numFmtId="2" fontId="0" fillId="0" borderId="0" xfId="0" applyNumberFormat="1"/>
    <xf numFmtId="10" fontId="0" fillId="0" borderId="0" xfId="0" applyNumberFormat="1"/>
    <xf numFmtId="0" fontId="2" fillId="0" borderId="0" xfId="0" applyFont="1"/>
    <xf numFmtId="164" fontId="1" fillId="0" borderId="1" xfId="0" applyNumberFormat="1" applyFont="1" applyBorder="1"/>
    <xf numFmtId="164" fontId="1" fillId="0" borderId="2" xfId="0" applyNumberFormat="1" applyFont="1" applyBorder="1"/>
    <xf numFmtId="0" fontId="1" fillId="0" borderId="2" xfId="0" applyFont="1" applyBorder="1"/>
    <xf numFmtId="0" fontId="1" fillId="0" borderId="0" xfId="0" applyFont="1" applyAlignment="1">
      <alignment wrapText="1"/>
    </xf>
    <xf numFmtId="0" fontId="1" fillId="0" borderId="1" xfId="0" applyFont="1" applyBorder="1" applyAlignment="1">
      <alignment wrapText="1"/>
    </xf>
    <xf numFmtId="2" fontId="1" fillId="0" borderId="1" xfId="0" applyNumberFormat="1" applyFont="1" applyBorder="1" applyAlignment="1">
      <alignment wrapText="1"/>
    </xf>
    <xf numFmtId="2" fontId="1" fillId="0" borderId="1" xfId="0" applyNumberFormat="1" applyFont="1" applyBorder="1" applyAlignment="1">
      <alignment horizontal="right" wrapText="1"/>
    </xf>
    <xf numFmtId="164" fontId="1" fillId="0" borderId="1" xfId="0" quotePrefix="1" applyNumberFormat="1" applyFont="1" applyBorder="1" applyAlignment="1">
      <alignment horizontal="right" wrapText="1"/>
    </xf>
    <xf numFmtId="1" fontId="1" fillId="0" borderId="1" xfId="0" applyNumberFormat="1" applyFont="1" applyBorder="1" applyAlignment="1">
      <alignment wrapText="1"/>
    </xf>
    <xf numFmtId="165" fontId="1" fillId="0" borderId="1" xfId="0" applyNumberFormat="1" applyFont="1" applyBorder="1" applyAlignment="1">
      <alignment horizontal="right" wrapText="1"/>
    </xf>
    <xf numFmtId="10" fontId="1" fillId="0" borderId="1" xfId="0" applyNumberFormat="1" applyFont="1" applyBorder="1" applyAlignment="1">
      <alignment horizontal="right" wrapText="1"/>
    </xf>
    <xf numFmtId="0" fontId="3" fillId="0" borderId="1" xfId="0" applyFont="1" applyBorder="1" applyAlignment="1">
      <alignment wrapText="1"/>
    </xf>
    <xf numFmtId="0" fontId="4" fillId="0" borderId="3" xfId="1" applyFill="1" applyBorder="1" applyAlignment="1">
      <alignment wrapText="1"/>
    </xf>
    <xf numFmtId="0" fontId="0" fillId="0" borderId="3" xfId="0" applyBorder="1" applyAlignment="1">
      <alignment wrapText="1"/>
    </xf>
    <xf numFmtId="0" fontId="0" fillId="0" borderId="4" xfId="0" applyBorder="1" applyAlignment="1">
      <alignment wrapText="1"/>
    </xf>
    <xf numFmtId="2" fontId="0" fillId="0" borderId="5" xfId="0" applyNumberFormat="1" applyBorder="1" applyAlignment="1">
      <alignment horizontal="right" wrapText="1"/>
    </xf>
    <xf numFmtId="0" fontId="0" fillId="0" borderId="6" xfId="0" applyBorder="1" applyAlignment="1">
      <alignment wrapText="1"/>
    </xf>
    <xf numFmtId="164" fontId="0" fillId="0" borderId="4" xfId="0" quotePrefix="1" applyNumberFormat="1" applyBorder="1" applyAlignment="1">
      <alignment horizontal="right" wrapText="1"/>
    </xf>
    <xf numFmtId="0" fontId="0" fillId="0" borderId="4" xfId="0" applyBorder="1" applyAlignment="1">
      <alignment horizontal="right" wrapText="1"/>
    </xf>
    <xf numFmtId="10" fontId="0" fillId="0" borderId="4" xfId="0" applyNumberFormat="1" applyBorder="1" applyAlignment="1">
      <alignment horizontal="right" wrapText="1"/>
    </xf>
    <xf numFmtId="166" fontId="0" fillId="0" borderId="4" xfId="0" applyNumberFormat="1" applyBorder="1" applyAlignment="1">
      <alignment horizontal="right" wrapText="1"/>
    </xf>
    <xf numFmtId="10" fontId="0" fillId="0" borderId="4" xfId="0" applyNumberFormat="1" applyBorder="1" applyAlignment="1">
      <alignment horizontal="right"/>
    </xf>
    <xf numFmtId="0" fontId="3" fillId="0" borderId="7" xfId="0" applyFont="1" applyBorder="1" applyAlignment="1">
      <alignment vertical="top" wrapText="1"/>
    </xf>
    <xf numFmtId="0" fontId="3" fillId="0" borderId="8" xfId="0" applyFont="1" applyBorder="1" applyAlignment="1">
      <alignment vertical="top"/>
    </xf>
    <xf numFmtId="0" fontId="3" fillId="0" borderId="9" xfId="0" applyFont="1" applyBorder="1" applyAlignment="1">
      <alignment vertical="top"/>
    </xf>
    <xf numFmtId="0" fontId="5" fillId="0" borderId="10" xfId="1" applyFont="1" applyFill="1" applyBorder="1" applyAlignment="1">
      <alignment wrapText="1"/>
    </xf>
    <xf numFmtId="0" fontId="0" fillId="0" borderId="10" xfId="0" applyBorder="1" applyAlignment="1">
      <alignment wrapText="1"/>
    </xf>
    <xf numFmtId="2" fontId="0" fillId="0" borderId="4" xfId="0" applyNumberFormat="1" applyBorder="1" applyAlignment="1">
      <alignment horizontal="right" wrapText="1"/>
    </xf>
    <xf numFmtId="164" fontId="0" fillId="0" borderId="6" xfId="0" quotePrefix="1" applyNumberFormat="1" applyBorder="1" applyAlignment="1">
      <alignment horizontal="right" wrapText="1"/>
    </xf>
    <xf numFmtId="0" fontId="0" fillId="0" borderId="6" xfId="0" applyBorder="1" applyAlignment="1">
      <alignment horizontal="right" wrapText="1"/>
    </xf>
    <xf numFmtId="10" fontId="0" fillId="0" borderId="6" xfId="0" applyNumberFormat="1" applyBorder="1" applyAlignment="1">
      <alignment horizontal="right" wrapText="1"/>
    </xf>
    <xf numFmtId="10" fontId="0" fillId="0" borderId="6" xfId="0" applyNumberFormat="1" applyBorder="1" applyAlignment="1">
      <alignment horizontal="right"/>
    </xf>
    <xf numFmtId="0" fontId="3" fillId="0" borderId="11" xfId="0" applyFont="1" applyBorder="1" applyAlignment="1">
      <alignment vertical="top" wrapText="1"/>
    </xf>
    <xf numFmtId="0" fontId="3" fillId="0" borderId="6" xfId="0" applyFont="1" applyBorder="1" applyAlignment="1">
      <alignment vertical="top"/>
    </xf>
    <xf numFmtId="0" fontId="3" fillId="0" borderId="12" xfId="0" applyFont="1" applyBorder="1" applyAlignment="1">
      <alignment vertical="top"/>
    </xf>
    <xf numFmtId="0" fontId="5" fillId="0" borderId="13" xfId="1" applyFont="1" applyFill="1" applyBorder="1" applyAlignment="1">
      <alignment wrapText="1"/>
    </xf>
    <xf numFmtId="0" fontId="0" fillId="0" borderId="13" xfId="0" applyBorder="1" applyAlignment="1">
      <alignment wrapText="1"/>
    </xf>
    <xf numFmtId="2" fontId="0" fillId="0" borderId="6" xfId="0" applyNumberFormat="1" applyBorder="1" applyAlignment="1">
      <alignment horizontal="right" wrapText="1"/>
    </xf>
    <xf numFmtId="10" fontId="0" fillId="0" borderId="6" xfId="0" quotePrefix="1" applyNumberFormat="1" applyBorder="1" applyAlignment="1">
      <alignment horizontal="right" wrapText="1"/>
    </xf>
    <xf numFmtId="0" fontId="5" fillId="0" borderId="14" xfId="1" applyFont="1" applyFill="1" applyBorder="1" applyAlignment="1">
      <alignment wrapText="1"/>
    </xf>
    <xf numFmtId="0" fontId="4" fillId="0" borderId="13" xfId="1" applyFill="1" applyBorder="1"/>
    <xf numFmtId="0" fontId="0" fillId="0" borderId="14" xfId="0" applyBorder="1" applyAlignment="1">
      <alignment wrapText="1"/>
    </xf>
    <xf numFmtId="167" fontId="0" fillId="0" borderId="6" xfId="0" applyNumberFormat="1" applyBorder="1" applyAlignment="1">
      <alignment horizontal="right" wrapText="1"/>
    </xf>
    <xf numFmtId="0" fontId="4" fillId="0" borderId="13" xfId="1" applyBorder="1"/>
    <xf numFmtId="10" fontId="0" fillId="0" borderId="6" xfId="0" quotePrefix="1" applyNumberFormat="1" applyBorder="1" applyAlignment="1">
      <alignment horizontal="right"/>
    </xf>
    <xf numFmtId="0" fontId="4" fillId="0" borderId="13" xfId="1" applyFill="1" applyBorder="1" applyAlignment="1">
      <alignment wrapText="1"/>
    </xf>
    <xf numFmtId="2" fontId="0" fillId="0" borderId="6" xfId="0" quotePrefix="1" applyNumberFormat="1" applyBorder="1" applyAlignment="1">
      <alignment horizontal="right" wrapText="1"/>
    </xf>
    <xf numFmtId="0" fontId="6" fillId="0" borderId="11" xfId="0" applyFont="1" applyBorder="1" applyAlignment="1">
      <alignment vertical="top" wrapText="1"/>
    </xf>
    <xf numFmtId="0" fontId="6" fillId="0" borderId="6" xfId="0" applyFont="1" applyBorder="1" applyAlignment="1">
      <alignment vertical="top"/>
    </xf>
    <xf numFmtId="0" fontId="6" fillId="0" borderId="12" xfId="0" applyFont="1" applyBorder="1" applyAlignment="1">
      <alignment vertical="top"/>
    </xf>
    <xf numFmtId="168" fontId="0" fillId="0" borderId="6" xfId="0" applyNumberFormat="1" applyBorder="1" applyAlignment="1">
      <alignment horizontal="right" wrapText="1"/>
    </xf>
    <xf numFmtId="168" fontId="0" fillId="0" borderId="6" xfId="0" applyNumberFormat="1" applyBorder="1" applyAlignment="1">
      <alignment horizontal="right"/>
    </xf>
    <xf numFmtId="169" fontId="0" fillId="0" borderId="6" xfId="0" applyNumberFormat="1" applyBorder="1" applyAlignment="1">
      <alignment horizontal="right" wrapText="1"/>
    </xf>
    <xf numFmtId="170" fontId="0" fillId="0" borderId="6" xfId="0" quotePrefix="1" applyNumberFormat="1" applyBorder="1" applyAlignment="1">
      <alignment horizontal="right" wrapText="1"/>
    </xf>
    <xf numFmtId="2" fontId="0" fillId="0" borderId="6" xfId="0" applyNumberFormat="1" applyBorder="1" applyAlignment="1">
      <alignment horizontal="left" wrapText="1"/>
    </xf>
    <xf numFmtId="164" fontId="0" fillId="0" borderId="6" xfId="0" applyNumberFormat="1" applyBorder="1" applyAlignment="1">
      <alignment horizontal="right" wrapText="1"/>
    </xf>
    <xf numFmtId="0" fontId="3" fillId="0" borderId="6" xfId="0" applyFont="1" applyBorder="1" applyAlignment="1">
      <alignment vertical="top" wrapText="1"/>
    </xf>
    <xf numFmtId="2" fontId="0" fillId="0" borderId="15" xfId="0" applyNumberFormat="1" applyBorder="1" applyAlignment="1">
      <alignment horizontal="right" wrapText="1"/>
    </xf>
    <xf numFmtId="171" fontId="0" fillId="0" borderId="6" xfId="0" applyNumberFormat="1" applyBorder="1" applyAlignment="1">
      <alignment horizontal="right" wrapText="1"/>
    </xf>
    <xf numFmtId="10" fontId="0" fillId="0" borderId="15" xfId="0" applyNumberFormat="1" applyBorder="1" applyAlignment="1">
      <alignment horizontal="right" wrapText="1"/>
    </xf>
    <xf numFmtId="10" fontId="0" fillId="0" borderId="15" xfId="0" quotePrefix="1" applyNumberFormat="1" applyBorder="1" applyAlignment="1">
      <alignment horizontal="right" wrapText="1"/>
    </xf>
    <xf numFmtId="10" fontId="0" fillId="0" borderId="15" xfId="0" applyNumberFormat="1" applyBorder="1" applyAlignment="1">
      <alignment horizontal="right"/>
    </xf>
    <xf numFmtId="0" fontId="4" fillId="0" borderId="14" xfId="1" applyFill="1" applyBorder="1" applyAlignment="1">
      <alignment wrapText="1"/>
    </xf>
    <xf numFmtId="0" fontId="0" fillId="0" borderId="16" xfId="0" applyBorder="1" applyAlignment="1">
      <alignment wrapText="1"/>
    </xf>
    <xf numFmtId="49" fontId="0" fillId="0" borderId="17" xfId="0" applyNumberFormat="1" applyBorder="1" applyAlignment="1">
      <alignment wrapText="1"/>
    </xf>
    <xf numFmtId="0" fontId="0" fillId="0" borderId="15" xfId="0" applyBorder="1" applyAlignment="1">
      <alignment wrapText="1"/>
    </xf>
    <xf numFmtId="164" fontId="0" fillId="0" borderId="17" xfId="0" quotePrefix="1" applyNumberFormat="1" applyBorder="1" applyAlignment="1">
      <alignment horizontal="right" wrapText="1"/>
    </xf>
    <xf numFmtId="2" fontId="0" fillId="0" borderId="17" xfId="0" quotePrefix="1" applyNumberFormat="1" applyBorder="1" applyAlignment="1">
      <alignment horizontal="right" wrapText="1"/>
    </xf>
    <xf numFmtId="0" fontId="0" fillId="0" borderId="17" xfId="0" applyBorder="1" applyAlignment="1">
      <alignment horizontal="right" wrapText="1"/>
    </xf>
    <xf numFmtId="172" fontId="0" fillId="0" borderId="17" xfId="0" applyNumberFormat="1" applyBorder="1" applyAlignment="1">
      <alignment horizontal="right" wrapText="1"/>
    </xf>
    <xf numFmtId="10" fontId="0" fillId="0" borderId="17" xfId="0" applyNumberFormat="1" applyBorder="1" applyAlignment="1">
      <alignment horizontal="right" wrapText="1"/>
    </xf>
    <xf numFmtId="10" fontId="0" fillId="0" borderId="17" xfId="0" applyNumberFormat="1" applyBorder="1" applyAlignment="1">
      <alignment horizontal="right"/>
    </xf>
    <xf numFmtId="0" fontId="3" fillId="0" borderId="18"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xf>
    <xf numFmtId="0" fontId="1" fillId="0" borderId="20" xfId="0" applyFont="1" applyBorder="1" applyAlignment="1">
      <alignment wrapText="1"/>
    </xf>
    <xf numFmtId="0" fontId="1" fillId="0" borderId="21" xfId="0" applyFont="1" applyBorder="1" applyAlignment="1">
      <alignment wrapText="1"/>
    </xf>
    <xf numFmtId="0" fontId="1" fillId="0" borderId="8" xfId="0" applyFont="1" applyBorder="1" applyAlignment="1">
      <alignment wrapText="1"/>
    </xf>
    <xf numFmtId="0" fontId="1" fillId="0" borderId="22" xfId="0" applyFont="1" applyBorder="1" applyAlignment="1">
      <alignment wrapText="1"/>
    </xf>
    <xf numFmtId="2" fontId="1" fillId="0" borderId="8" xfId="0" applyNumberFormat="1" applyFont="1" applyBorder="1" applyAlignment="1">
      <alignment wrapText="1"/>
    </xf>
    <xf numFmtId="10" fontId="1" fillId="0" borderId="8" xfId="0" applyNumberFormat="1" applyFont="1" applyBorder="1" applyAlignment="1">
      <alignment wrapText="1"/>
    </xf>
    <xf numFmtId="49" fontId="1" fillId="0" borderId="8" xfId="0" applyNumberFormat="1" applyFont="1" applyBorder="1" applyAlignment="1">
      <alignment wrapText="1"/>
    </xf>
    <xf numFmtId="49" fontId="3" fillId="0" borderId="23" xfId="0" applyNumberFormat="1" applyFont="1" applyBorder="1" applyAlignment="1">
      <alignment wrapText="1"/>
    </xf>
    <xf numFmtId="0" fontId="8" fillId="0" borderId="24" xfId="0" applyFont="1" applyBorder="1" applyAlignment="1">
      <alignment horizontal="center"/>
    </xf>
    <xf numFmtId="0" fontId="0" fillId="0" borderId="24" xfId="0" applyBorder="1" applyAlignment="1">
      <alignment horizontal="center"/>
    </xf>
  </cellXfs>
  <cellStyles count="2">
    <cellStyle name="Link" xfId="1" builtinId="8"/>
    <cellStyle name="Standard" xfId="0" builtinId="0"/>
  </cellStyles>
  <dxfs count="24">
    <dxf>
      <font>
        <b val="0"/>
        <i val="0"/>
        <strike val="0"/>
        <condense val="0"/>
        <extend val="0"/>
        <outline val="0"/>
        <shadow val="0"/>
        <u/>
        <vertAlign val="baseline"/>
        <sz val="11"/>
        <color rgb="FF0070C0"/>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8F0ED-842B-49E3-BE43-B4F0AFBAEB13}" name="Tabelle134" displayName="Tabelle134" ref="A2:U29" totalsRowShown="0" headerRowDxfId="23" dataDxfId="22" tableBorderDxfId="21">
  <autoFilter ref="A2:U29" xr:uid="{00000000-0009-0000-0100-000002000000}"/>
  <tableColumns count="21">
    <tableColumn id="1" xr3:uid="{2B1FF750-E13C-4E87-A9EA-43934A893B2D}" name="Kanton/Canton_x000a_Canton" dataDxfId="20"/>
    <tableColumn id="2" xr3:uid="{B7376BF6-E80B-489E-935D-F3A4976D63EF}" name="Kapitalisierung/ Régime de capitalisation_x000a_Capitalisation" dataDxfId="19"/>
    <tableColumn id="3" xr3:uid="{19F37EBE-1854-4282-BD7A-E2FC82B3FDA4}" name="Pensionskasse/ Caisse de pensions_x000a_Caisse de pensions" dataDxfId="18"/>
    <tableColumn id="4" xr3:uid="{3F7396B1-2DA5-4C51-AFE1-3341F3E521FB}" name="Technischer Deckungsgrad per/_x000a_Degré de couverture technique au 31.12.2022" dataDxfId="17"/>
    <tableColumn id="6" xr3:uid="{2428E729-5B05-4990-819E-22C06DE3D535}" name="Nettoperfor-_x000a_mance/_x000a_Performan-_x000a_ce nette 2022" dataDxfId="16"/>
    <tableColumn id="7" xr3:uid="{B20C0894-D56A-468D-8E99-8940E87F5F56}" name="Techn. Zinssatz per/_x000a_Taux d'intérêt technique au 31.12.2022 " dataDxfId="15"/>
    <tableColumn id="8" xr3:uid="{EDF15C67-C2BC-44F0-B7A0-A4F4E475003C}" name="Techn. Zinssatz ab/_x000a_Taux d'intérêt technique à partir du 1.1.2023" dataDxfId="14"/>
    <tableColumn id="9" xr3:uid="{EBAA22CE-323E-41C3-9DDD-A1CD86E4D6E8}" name="Umwandlungssatz im Alter 65 per/_x000a_Taux de conversion à l'âge 65 au 31.12.2022" dataDxfId="13"/>
    <tableColumn id="10" xr3:uid="{811D80EC-8B45-4CD9-8A66-D4C1B9F363DB}" name="Umwandlungssatz im Alter 65 ab/_x000a_Taux de conversion à lâge 65 à partir du 1.1.2023" dataDxfId="12"/>
    <tableColumn id="11" xr3:uid="{24D37A84-F03D-43C5-A462-02AF94FD1D33}" name="Verzinsung aktive Versicherte/_x000a_Taux d'intérêt assurés actifs 2022" dataDxfId="11"/>
    <tableColumn id="12" xr3:uid="{65C6B0F9-0AC3-4CB4-8384-597DBF2AD614}" name="Verzinsung aktive Versicherte/_x000a_Taux d'intérêt assurés actifs 2023 (prospektiv)" dataDxfId="10"/>
    <tableColumn id="13" xr3:uid="{A79D98C7-8C68-498F-BC7D-DBAD774F69AD}" name="Anzahl aktive Versich-erte/_x000a_Nombre assurés actifs" dataDxfId="9"/>
    <tableColumn id="14" xr3:uid="{2E700A58-E7E6-4DC0-9BBF-6E8D3EECB1DD}" name="Anzahl Alters-rentner per/_x000a_Nombre retraités" dataDxfId="8"/>
    <tableColumn id="15" xr3:uid="{FBBE4641-09C3-498D-BBE9-236515CE13A5}" name="Vorsorge-_x000a_kapital aktive Versicherte/_x000a_Capital de prévoyance _x000a_assurés actifs (Mrd./mias)" dataDxfId="7"/>
    <tableColumn id="16" xr3:uid="{74EF065D-48B2-46A6-B2CB-786FB30E0864}" name="Vorsorgekapi-_x000a_tal Altersrentner/_x000a_Capital de prévoyance retraités (Mrd./mias)" dataDxfId="6"/>
    <tableColumn id="17" xr3:uid="{797BCC3B-EF7C-4294-A0E9-2374EC7F1583}" name="Verfügbares Vorsorgever-mögen in CHF/_x000a_Fortune de prévoyance disponible (Mrd./mias)" dataDxfId="5"/>
    <tableColumn id="18" xr3:uid="{BAF4F0FA-7F8E-487E-8EC2-BA8DA492ECDB}" name="Verwaltungsform/_x000a_Forme d'administration" dataDxfId="4"/>
    <tableColumn id="19" xr3:uid="{81463AB7-8E33-443B-8775-B83B6D695EA4}" name="Technische Verwaltungskosten pro Versicherten/frais techniques d'administration par assuré " dataDxfId="3"/>
    <tableColumn id="20" xr3:uid="{E1CD55C5-A11D-4ECC-ACAA-F0C6F81542BB}" name="Primat/_x000a_Primauté" dataDxfId="2"/>
    <tableColumn id="21" xr3:uid="{7AC12CA5-1AF8-4AF2-8123-8642B056455B}" name="Versicherungs-technische Grundlagen/_x000a_Bases techniques" dataDxfId="1"/>
    <tableColumn id="22" xr3:uid="{DA2437BB-7EBC-4917-96F1-DF4EEDD0A475}" name="Webseiten/_x000a_ Sites web" dataDxfId="0" dataCellStyle="Link"/>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kgr.ch/de/" TargetMode="External"/><Relationship Id="rId13" Type="http://schemas.openxmlformats.org/officeDocument/2006/relationships/hyperlink" Target="http://www.zugerpk.ch/deu/startseite.asp" TargetMode="External"/><Relationship Id="rId18" Type="http://schemas.openxmlformats.org/officeDocument/2006/relationships/hyperlink" Target="https://www.pksh.ch/" TargetMode="External"/><Relationship Id="rId3" Type="http://schemas.openxmlformats.org/officeDocument/2006/relationships/hyperlink" Target="http://www.pkbs.ch/" TargetMode="External"/><Relationship Id="rId21" Type="http://schemas.openxmlformats.org/officeDocument/2006/relationships/vmlDrawing" Target="../drawings/vmlDrawing1.vml"/><Relationship Id="rId7" Type="http://schemas.openxmlformats.org/officeDocument/2006/relationships/hyperlink" Target="http://www.cpju.ch/" TargetMode="External"/><Relationship Id="rId12" Type="http://schemas.openxmlformats.org/officeDocument/2006/relationships/hyperlink" Target="http://www.cpval.ch/in_webcpv02/core/menu.php" TargetMode="External"/><Relationship Id="rId17" Type="http://schemas.openxmlformats.org/officeDocument/2006/relationships/hyperlink" Target="http://www.pktg.ch/" TargetMode="External"/><Relationship Id="rId2" Type="http://schemas.openxmlformats.org/officeDocument/2006/relationships/hyperlink" Target="http://www.kvkai.ch/" TargetMode="External"/><Relationship Id="rId16" Type="http://schemas.openxmlformats.org/officeDocument/2006/relationships/hyperlink" Target="http://www.cpeg.ch/" TargetMode="External"/><Relationship Id="rId20" Type="http://schemas.openxmlformats.org/officeDocument/2006/relationships/printerSettings" Target="../printerSettings/printerSettings1.bin"/><Relationship Id="rId1" Type="http://schemas.openxmlformats.org/officeDocument/2006/relationships/hyperlink" Target="http://www.pkar.ch/" TargetMode="External"/><Relationship Id="rId6" Type="http://schemas.openxmlformats.org/officeDocument/2006/relationships/hyperlink" Target="https://www.ipct.ch/" TargetMode="External"/><Relationship Id="rId11" Type="http://schemas.openxmlformats.org/officeDocument/2006/relationships/hyperlink" Target="https://www.cpev.ch/" TargetMode="External"/><Relationship Id="rId5" Type="http://schemas.openxmlformats.org/officeDocument/2006/relationships/hyperlink" Target="https://pkso.so.ch/" TargetMode="External"/><Relationship Id="rId15" Type="http://schemas.openxmlformats.org/officeDocument/2006/relationships/hyperlink" Target="http://www.sgpk.ch/" TargetMode="External"/><Relationship Id="rId23" Type="http://schemas.openxmlformats.org/officeDocument/2006/relationships/comments" Target="../comments1.xml"/><Relationship Id="rId10" Type="http://schemas.openxmlformats.org/officeDocument/2006/relationships/hyperlink" Target="http://www.pkuri.ch/" TargetMode="External"/><Relationship Id="rId19" Type="http://schemas.openxmlformats.org/officeDocument/2006/relationships/hyperlink" Target="http://www.bvk.ch/" TargetMode="External"/><Relationship Id="rId4" Type="http://schemas.openxmlformats.org/officeDocument/2006/relationships/hyperlink" Target="http://www.pknw.ch/" TargetMode="External"/><Relationship Id="rId9" Type="http://schemas.openxmlformats.org/officeDocument/2006/relationships/hyperlink" Target="http://www.pvow.ch/de/" TargetMode="External"/><Relationship Id="rId14" Type="http://schemas.openxmlformats.org/officeDocument/2006/relationships/hyperlink" Target="http://www.agpk.ch/"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541C-E735-4C19-AE30-A6E6E9C2FE8A}">
  <sheetPr>
    <pageSetUpPr fitToPage="1"/>
  </sheetPr>
  <dimension ref="A1:U59"/>
  <sheetViews>
    <sheetView tabSelected="1" zoomScale="105" zoomScaleNormal="105" zoomScaleSheetLayoutView="100" workbookViewId="0">
      <pane xSplit="3" ySplit="2" topLeftCell="D26" activePane="bottomRight" state="frozen"/>
      <selection pane="topRight" activeCell="D1" sqref="D1"/>
      <selection pane="bottomLeft" activeCell="A3" sqref="A3"/>
      <selection pane="bottomRight" activeCell="C18" sqref="C18"/>
    </sheetView>
  </sheetViews>
  <sheetFormatPr baseColWidth="10" defaultColWidth="11.44140625" defaultRowHeight="14.4" x14ac:dyDescent="0.3"/>
  <cols>
    <col min="1" max="1" width="8.33203125" customWidth="1"/>
    <col min="2" max="2" width="17.44140625" customWidth="1"/>
    <col min="3" max="3" width="19" style="1" customWidth="1"/>
    <col min="4" max="4" width="18.109375" style="1" bestFit="1" customWidth="1"/>
    <col min="5" max="5" width="16.6640625" bestFit="1" customWidth="1"/>
    <col min="6" max="6" width="12.33203125" customWidth="1"/>
    <col min="7" max="7" width="13.44140625" style="1" bestFit="1" customWidth="1"/>
    <col min="8" max="8" width="17.33203125" style="1" customWidth="1"/>
    <col min="9" max="9" width="19.33203125" style="1" bestFit="1" customWidth="1"/>
    <col min="10" max="10" width="22.44140625" style="3" customWidth="1"/>
    <col min="11" max="11" width="22.88671875" style="3" bestFit="1" customWidth="1"/>
    <col min="12" max="13" width="10.5546875" bestFit="1" customWidth="1"/>
    <col min="14" max="14" width="16.6640625" style="2" bestFit="1" customWidth="1"/>
    <col min="15" max="15" width="15.5546875" style="2" bestFit="1" customWidth="1"/>
    <col min="16" max="16" width="15.6640625" style="2" bestFit="1" customWidth="1"/>
    <col min="17" max="17" width="18.6640625" customWidth="1"/>
    <col min="18" max="18" width="17.44140625" customWidth="1"/>
    <col min="19" max="19" width="12.88671875" bestFit="1" customWidth="1"/>
    <col min="20" max="20" width="16" customWidth="1"/>
    <col min="21" max="21" width="29" style="1" customWidth="1"/>
  </cols>
  <sheetData>
    <row r="1" spans="1:21" ht="18.600000000000001" thickBot="1" x14ac:dyDescent="0.4">
      <c r="A1" s="88" t="s">
        <v>171</v>
      </c>
      <c r="B1" s="89"/>
      <c r="C1" s="89"/>
      <c r="D1" s="89"/>
      <c r="E1" s="89"/>
      <c r="F1" s="89"/>
      <c r="G1" s="89"/>
      <c r="H1" s="89"/>
      <c r="I1" s="89"/>
      <c r="J1" s="89"/>
      <c r="K1" s="89"/>
      <c r="L1" s="89"/>
      <c r="M1" s="89"/>
      <c r="N1" s="89"/>
      <c r="O1" s="89"/>
      <c r="P1" s="89"/>
      <c r="Q1" s="89"/>
      <c r="R1" s="89"/>
      <c r="S1" s="89"/>
      <c r="T1" s="89"/>
      <c r="U1" s="89"/>
    </row>
    <row r="2" spans="1:21" s="1" customFormat="1" ht="101.4" thickBot="1" x14ac:dyDescent="0.35">
      <c r="A2" s="87" t="s">
        <v>170</v>
      </c>
      <c r="B2" s="87" t="s">
        <v>169</v>
      </c>
      <c r="C2" s="87" t="s">
        <v>168</v>
      </c>
      <c r="D2" s="86" t="s">
        <v>167</v>
      </c>
      <c r="E2" s="86" t="s">
        <v>166</v>
      </c>
      <c r="F2" s="82" t="s">
        <v>165</v>
      </c>
      <c r="G2" s="82" t="s">
        <v>164</v>
      </c>
      <c r="H2" s="82" t="s">
        <v>163</v>
      </c>
      <c r="I2" s="82" t="s">
        <v>162</v>
      </c>
      <c r="J2" s="85" t="s">
        <v>161</v>
      </c>
      <c r="K2" s="85" t="s">
        <v>160</v>
      </c>
      <c r="L2" s="82" t="s">
        <v>159</v>
      </c>
      <c r="M2" s="82" t="s">
        <v>158</v>
      </c>
      <c r="N2" s="84" t="s">
        <v>157</v>
      </c>
      <c r="O2" s="84" t="s">
        <v>156</v>
      </c>
      <c r="P2" s="84" t="s">
        <v>155</v>
      </c>
      <c r="Q2" s="83" t="s">
        <v>154</v>
      </c>
      <c r="R2" s="82" t="s">
        <v>153</v>
      </c>
      <c r="S2" s="82" t="s">
        <v>152</v>
      </c>
      <c r="T2" s="81" t="s">
        <v>151</v>
      </c>
      <c r="U2" s="80" t="s">
        <v>150</v>
      </c>
    </row>
    <row r="3" spans="1:21" ht="43.2" x14ac:dyDescent="0.3">
      <c r="A3" s="79" t="s">
        <v>149</v>
      </c>
      <c r="B3" s="78" t="s">
        <v>148</v>
      </c>
      <c r="C3" s="77" t="s">
        <v>147</v>
      </c>
      <c r="D3" s="75">
        <v>0.98099999999999998</v>
      </c>
      <c r="E3" s="76">
        <v>-8.0100000000000005E-2</v>
      </c>
      <c r="F3" s="76">
        <v>2.2499999999999999E-2</v>
      </c>
      <c r="G3" s="75">
        <v>2.2499999999999999E-2</v>
      </c>
      <c r="H3" s="75">
        <v>5.1499999999999997E-2</v>
      </c>
      <c r="I3" s="75">
        <v>5.1499999999999997E-2</v>
      </c>
      <c r="J3" s="74">
        <v>1.4999999999999999E-2</v>
      </c>
      <c r="K3" s="74">
        <v>0.01</v>
      </c>
      <c r="L3" s="73">
        <v>35446</v>
      </c>
      <c r="M3" s="73">
        <v>14188</v>
      </c>
      <c r="N3" s="72">
        <v>5.81</v>
      </c>
      <c r="O3" s="71">
        <v>5.78</v>
      </c>
      <c r="P3" s="71">
        <v>11.98</v>
      </c>
      <c r="Q3" s="70" t="s">
        <v>146</v>
      </c>
      <c r="R3" s="62">
        <v>85.63</v>
      </c>
      <c r="S3" s="69" t="s">
        <v>145</v>
      </c>
      <c r="T3" s="68" t="s">
        <v>144</v>
      </c>
      <c r="U3" s="67" t="s">
        <v>143</v>
      </c>
    </row>
    <row r="4" spans="1:21" ht="43.2" x14ac:dyDescent="0.3">
      <c r="A4" s="39" t="s">
        <v>142</v>
      </c>
      <c r="B4" s="38" t="s">
        <v>33</v>
      </c>
      <c r="C4" s="37" t="s">
        <v>141</v>
      </c>
      <c r="D4" s="35">
        <v>1.046</v>
      </c>
      <c r="E4" s="36">
        <v>-9.7199999999999995E-2</v>
      </c>
      <c r="F4" s="36">
        <v>1.4999999999999999E-2</v>
      </c>
      <c r="G4" s="35">
        <v>1.4999999999999999E-2</v>
      </c>
      <c r="H4" s="35">
        <v>5.6000000000000001E-2</v>
      </c>
      <c r="I4" s="35">
        <v>5.3999999999999999E-2</v>
      </c>
      <c r="J4" s="35">
        <v>0.02</v>
      </c>
      <c r="K4" s="35">
        <v>0.01</v>
      </c>
      <c r="L4" s="34">
        <v>3421</v>
      </c>
      <c r="M4" s="34">
        <v>1248</v>
      </c>
      <c r="N4" s="33">
        <v>0.56000000000000005</v>
      </c>
      <c r="O4" s="60">
        <v>0.48</v>
      </c>
      <c r="P4" s="33">
        <v>1.25</v>
      </c>
      <c r="Q4" s="21" t="s">
        <v>31</v>
      </c>
      <c r="R4" s="62">
        <v>189.3</v>
      </c>
      <c r="S4" s="21" t="s">
        <v>140</v>
      </c>
      <c r="T4" s="41" t="s">
        <v>29</v>
      </c>
      <c r="U4" s="50" t="s">
        <v>139</v>
      </c>
    </row>
    <row r="5" spans="1:21" ht="57.6" x14ac:dyDescent="0.3">
      <c r="A5" s="39" t="s">
        <v>138</v>
      </c>
      <c r="B5" s="38" t="s">
        <v>33</v>
      </c>
      <c r="C5" s="37" t="s">
        <v>137</v>
      </c>
      <c r="D5" s="35">
        <v>1.0580000000000001</v>
      </c>
      <c r="E5" s="66">
        <v>-0.09</v>
      </c>
      <c r="F5" s="66">
        <v>1.2500000000000001E-2</v>
      </c>
      <c r="G5" s="64">
        <v>1.2500000000000001E-2</v>
      </c>
      <c r="H5" s="64">
        <v>5.3999999999999999E-2</v>
      </c>
      <c r="I5" s="65">
        <v>5.1999999999999998E-2</v>
      </c>
      <c r="J5" s="64">
        <v>1.2500000000000001E-2</v>
      </c>
      <c r="K5" s="64">
        <v>0.01</v>
      </c>
      <c r="L5" s="34">
        <v>1142</v>
      </c>
      <c r="M5" s="34">
        <v>316</v>
      </c>
      <c r="N5" s="63">
        <v>0.2</v>
      </c>
      <c r="O5" s="63">
        <v>0.11</v>
      </c>
      <c r="P5" s="63">
        <v>0.38</v>
      </c>
      <c r="Q5" s="21" t="s">
        <v>31</v>
      </c>
      <c r="R5" s="62">
        <v>263</v>
      </c>
      <c r="S5" s="21" t="s">
        <v>30</v>
      </c>
      <c r="T5" s="41" t="s">
        <v>65</v>
      </c>
      <c r="U5" s="50" t="s">
        <v>136</v>
      </c>
    </row>
    <row r="6" spans="1:21" ht="43.2" x14ac:dyDescent="0.3">
      <c r="A6" s="39" t="s">
        <v>135</v>
      </c>
      <c r="B6" s="38" t="s">
        <v>33</v>
      </c>
      <c r="C6" s="37" t="s">
        <v>134</v>
      </c>
      <c r="D6" s="57">
        <v>1.0389999999999999</v>
      </c>
      <c r="E6" s="36">
        <v>-9.3799999999999994E-2</v>
      </c>
      <c r="F6" s="36">
        <v>2.2499999999999999E-2</v>
      </c>
      <c r="G6" s="35">
        <v>2.2499999999999999E-2</v>
      </c>
      <c r="H6" s="35">
        <v>0.05</v>
      </c>
      <c r="I6" s="35">
        <v>0.05</v>
      </c>
      <c r="J6" s="43" t="s">
        <v>133</v>
      </c>
      <c r="K6" s="43" t="s">
        <v>132</v>
      </c>
      <c r="L6" s="34">
        <v>25926</v>
      </c>
      <c r="M6" s="34">
        <v>8753</v>
      </c>
      <c r="N6" s="33">
        <v>4.5599999999999996</v>
      </c>
      <c r="O6" s="60">
        <v>5.18</v>
      </c>
      <c r="P6" s="33">
        <v>10.199999999999999</v>
      </c>
      <c r="Q6" s="21" t="s">
        <v>131</v>
      </c>
      <c r="R6" s="42">
        <v>172</v>
      </c>
      <c r="S6" s="21" t="s">
        <v>30</v>
      </c>
      <c r="T6" s="41" t="s">
        <v>92</v>
      </c>
      <c r="U6" s="40" t="s">
        <v>130</v>
      </c>
    </row>
    <row r="7" spans="1:21" ht="28.8" x14ac:dyDescent="0.3">
      <c r="A7" s="39" t="s">
        <v>129</v>
      </c>
      <c r="B7" s="61" t="s">
        <v>128</v>
      </c>
      <c r="C7" s="37" t="s">
        <v>127</v>
      </c>
      <c r="D7" s="57">
        <v>0.99199999999999999</v>
      </c>
      <c r="E7" s="36">
        <v>-7.5899999999999995E-2</v>
      </c>
      <c r="F7" s="36">
        <v>1.7500000000000002E-2</v>
      </c>
      <c r="G7" s="35">
        <v>1.7500000000000002E-2</v>
      </c>
      <c r="H7" s="35">
        <v>5.4399999999999997E-2</v>
      </c>
      <c r="I7" s="35">
        <v>5.4399999999999997E-2</v>
      </c>
      <c r="J7" s="43" t="s">
        <v>126</v>
      </c>
      <c r="K7" s="43" t="s">
        <v>125</v>
      </c>
      <c r="L7" s="34">
        <v>25399</v>
      </c>
      <c r="M7" s="34">
        <v>11543</v>
      </c>
      <c r="N7" s="33">
        <v>5.75</v>
      </c>
      <c r="O7" s="33">
        <v>7.71</v>
      </c>
      <c r="P7" s="60">
        <v>13.82</v>
      </c>
      <c r="Q7" s="21" t="s">
        <v>100</v>
      </c>
      <c r="R7" s="42">
        <v>144</v>
      </c>
      <c r="S7" s="21" t="s">
        <v>54</v>
      </c>
      <c r="T7" s="41" t="s">
        <v>124</v>
      </c>
      <c r="U7" s="50" t="s">
        <v>123</v>
      </c>
    </row>
    <row r="8" spans="1:21" ht="28.8" x14ac:dyDescent="0.3">
      <c r="A8" s="39" t="s">
        <v>119</v>
      </c>
      <c r="B8" s="38" t="s">
        <v>39</v>
      </c>
      <c r="C8" s="37" t="s">
        <v>122</v>
      </c>
      <c r="D8" s="35">
        <v>0.87560000000000004</v>
      </c>
      <c r="E8" s="36">
        <v>-0.1157</v>
      </c>
      <c r="F8" s="36">
        <v>1.4999999999999999E-2</v>
      </c>
      <c r="G8" s="35">
        <v>1.4999999999999999E-2</v>
      </c>
      <c r="H8" s="36">
        <v>4.8000000000000001E-2</v>
      </c>
      <c r="I8" s="35">
        <v>4.8000000000000001E-2</v>
      </c>
      <c r="J8" s="35">
        <v>0.01</v>
      </c>
      <c r="K8" s="35">
        <v>0.01</v>
      </c>
      <c r="L8" s="34">
        <v>40389</v>
      </c>
      <c r="M8" s="34">
        <v>17679</v>
      </c>
      <c r="N8" s="33">
        <v>8.5500000000000007</v>
      </c>
      <c r="O8" s="33">
        <v>8.1300000000000008</v>
      </c>
      <c r="P8" s="60">
        <v>14.6</v>
      </c>
      <c r="Q8" s="21" t="s">
        <v>37</v>
      </c>
      <c r="R8" s="42">
        <v>102.84</v>
      </c>
      <c r="S8" s="59" t="s">
        <v>54</v>
      </c>
      <c r="T8" s="41" t="s">
        <v>121</v>
      </c>
      <c r="U8" s="50" t="s">
        <v>120</v>
      </c>
    </row>
    <row r="9" spans="1:21" ht="57.6" x14ac:dyDescent="0.3">
      <c r="A9" s="39" t="s">
        <v>119</v>
      </c>
      <c r="B9" s="38" t="s">
        <v>39</v>
      </c>
      <c r="C9" s="37" t="s">
        <v>118</v>
      </c>
      <c r="D9" s="35">
        <v>0.89800000000000002</v>
      </c>
      <c r="E9" s="36">
        <v>-0.12280000000000001</v>
      </c>
      <c r="F9" s="36">
        <v>0.02</v>
      </c>
      <c r="G9" s="35">
        <v>0.02</v>
      </c>
      <c r="H9" s="35">
        <v>5.0999999999999997E-2</v>
      </c>
      <c r="I9" s="35">
        <v>5.0999999999999997E-2</v>
      </c>
      <c r="J9" s="35">
        <v>0.01</v>
      </c>
      <c r="K9" s="35">
        <v>0.01</v>
      </c>
      <c r="L9" s="34">
        <v>19440</v>
      </c>
      <c r="M9" s="34">
        <v>9644</v>
      </c>
      <c r="N9" s="33">
        <v>3.8</v>
      </c>
      <c r="O9" s="33">
        <v>4.79</v>
      </c>
      <c r="P9" s="33">
        <v>8.1300000000000008</v>
      </c>
      <c r="Q9" s="21" t="s">
        <v>117</v>
      </c>
      <c r="R9" s="42">
        <v>178</v>
      </c>
      <c r="S9" s="21" t="s">
        <v>54</v>
      </c>
      <c r="T9" s="41" t="s">
        <v>116</v>
      </c>
      <c r="U9" s="40" t="s">
        <v>115</v>
      </c>
    </row>
    <row r="10" spans="1:21" ht="57.6" x14ac:dyDescent="0.3">
      <c r="A10" s="54" t="s">
        <v>114</v>
      </c>
      <c r="B10" s="53" t="s">
        <v>39</v>
      </c>
      <c r="C10" s="52" t="s">
        <v>113</v>
      </c>
      <c r="D10" s="43">
        <v>0.79500000000000004</v>
      </c>
      <c r="E10" s="43">
        <v>-5.2999999999999999E-2</v>
      </c>
      <c r="F10" s="36">
        <v>2.2499999999999999E-2</v>
      </c>
      <c r="G10" s="35">
        <v>2.2499999999999999E-2</v>
      </c>
      <c r="H10" s="43">
        <v>5.3999999999999999E-2</v>
      </c>
      <c r="I10" s="43">
        <v>5.3999999999999999E-2</v>
      </c>
      <c r="J10" s="58">
        <v>0.01</v>
      </c>
      <c r="K10" s="43">
        <v>0.01</v>
      </c>
      <c r="L10" s="34">
        <v>21857</v>
      </c>
      <c r="M10" s="34">
        <v>7204</v>
      </c>
      <c r="N10" s="51">
        <v>2.98</v>
      </c>
      <c r="O10" s="33">
        <v>3.53</v>
      </c>
      <c r="P10" s="51">
        <v>5.84</v>
      </c>
      <c r="Q10" s="21" t="s">
        <v>112</v>
      </c>
      <c r="R10" s="42">
        <v>139</v>
      </c>
      <c r="S10" s="21" t="s">
        <v>30</v>
      </c>
      <c r="T10" s="41" t="s">
        <v>65</v>
      </c>
      <c r="U10" s="40" t="s">
        <v>111</v>
      </c>
    </row>
    <row r="11" spans="1:21" ht="75" customHeight="1" x14ac:dyDescent="0.3">
      <c r="A11" s="54" t="s">
        <v>31</v>
      </c>
      <c r="B11" s="53" t="s">
        <v>39</v>
      </c>
      <c r="C11" s="52" t="s">
        <v>110</v>
      </c>
      <c r="D11" s="43">
        <v>0.72599999999999998</v>
      </c>
      <c r="E11" s="36">
        <v>-6.4000000000000001E-2</v>
      </c>
      <c r="F11" s="36">
        <v>1.7500000000000002E-2</v>
      </c>
      <c r="G11" s="35">
        <v>1.7500000000000002E-2</v>
      </c>
      <c r="H11" s="43" t="s">
        <v>109</v>
      </c>
      <c r="I11" s="43" t="s">
        <v>49</v>
      </c>
      <c r="J11" s="43" t="s">
        <v>108</v>
      </c>
      <c r="K11" s="43" t="s">
        <v>108</v>
      </c>
      <c r="L11" s="34">
        <v>53793</v>
      </c>
      <c r="M11" s="34">
        <v>22353</v>
      </c>
      <c r="N11" s="33">
        <v>14.19</v>
      </c>
      <c r="O11" s="33">
        <v>14.04</v>
      </c>
      <c r="P11" s="33">
        <v>20.5</v>
      </c>
      <c r="Q11" s="21" t="s">
        <v>107</v>
      </c>
      <c r="R11" s="42">
        <v>186</v>
      </c>
      <c r="S11" s="21" t="s">
        <v>48</v>
      </c>
      <c r="T11" s="41" t="s">
        <v>53</v>
      </c>
      <c r="U11" s="40" t="s">
        <v>106</v>
      </c>
    </row>
    <row r="12" spans="1:21" ht="28.8" x14ac:dyDescent="0.3">
      <c r="A12" s="39" t="s">
        <v>105</v>
      </c>
      <c r="B12" s="38" t="s">
        <v>33</v>
      </c>
      <c r="C12" s="37" t="s">
        <v>104</v>
      </c>
      <c r="D12" s="35">
        <v>1.0289999999999999</v>
      </c>
      <c r="E12" s="36">
        <v>-8.4000000000000005E-2</v>
      </c>
      <c r="F12" s="36">
        <v>1.4999999999999999E-2</v>
      </c>
      <c r="G12" s="35">
        <v>0.02</v>
      </c>
      <c r="H12" s="35">
        <v>5.6000000000000001E-2</v>
      </c>
      <c r="I12" s="35">
        <v>5.45E-2</v>
      </c>
      <c r="J12" s="35">
        <v>0.01</v>
      </c>
      <c r="K12" s="35">
        <v>0.01</v>
      </c>
      <c r="L12" s="34">
        <v>2961</v>
      </c>
      <c r="M12" s="34">
        <v>906</v>
      </c>
      <c r="N12" s="33">
        <v>0.49</v>
      </c>
      <c r="O12" s="33">
        <v>0.41</v>
      </c>
      <c r="P12" s="33">
        <v>0.99</v>
      </c>
      <c r="Q12" s="21" t="s">
        <v>31</v>
      </c>
      <c r="R12" s="42">
        <v>193</v>
      </c>
      <c r="S12" s="21" t="s">
        <v>30</v>
      </c>
      <c r="T12" s="41" t="s">
        <v>29</v>
      </c>
      <c r="U12" s="40" t="s">
        <v>103</v>
      </c>
    </row>
    <row r="13" spans="1:21" ht="29.4" customHeight="1" x14ac:dyDescent="0.3">
      <c r="A13" s="39" t="s">
        <v>102</v>
      </c>
      <c r="B13" s="38" t="s">
        <v>33</v>
      </c>
      <c r="C13" s="37" t="s">
        <v>101</v>
      </c>
      <c r="D13" s="57">
        <v>1.0747</v>
      </c>
      <c r="E13" s="36">
        <v>-7.6899999999999996E-2</v>
      </c>
      <c r="F13" s="56">
        <v>1.7500000000000002E-2</v>
      </c>
      <c r="G13" s="55">
        <v>1.7500000000000002E-2</v>
      </c>
      <c r="H13" s="35">
        <v>4.7E-2</v>
      </c>
      <c r="I13" s="35">
        <v>4.7E-2</v>
      </c>
      <c r="J13" s="35">
        <v>1.7500000000000002E-2</v>
      </c>
      <c r="K13" s="35">
        <v>0.01</v>
      </c>
      <c r="L13" s="34">
        <v>8983</v>
      </c>
      <c r="M13" s="34">
        <v>3808</v>
      </c>
      <c r="N13" s="33">
        <v>1.56</v>
      </c>
      <c r="O13" s="33">
        <v>1.47</v>
      </c>
      <c r="P13" s="33">
        <v>3.32</v>
      </c>
      <c r="Q13" s="21" t="s">
        <v>100</v>
      </c>
      <c r="R13" s="42">
        <v>87</v>
      </c>
      <c r="S13" s="21" t="s">
        <v>30</v>
      </c>
      <c r="T13" s="41" t="s">
        <v>99</v>
      </c>
      <c r="U13" s="40" t="s">
        <v>98</v>
      </c>
    </row>
    <row r="14" spans="1:21" ht="43.2" x14ac:dyDescent="0.3">
      <c r="A14" s="54" t="s">
        <v>97</v>
      </c>
      <c r="B14" s="53" t="s">
        <v>39</v>
      </c>
      <c r="C14" s="52" t="s">
        <v>96</v>
      </c>
      <c r="D14" s="35">
        <v>0.72119999999999995</v>
      </c>
      <c r="E14" s="36">
        <v>-9.9699999999999997E-2</v>
      </c>
      <c r="F14" s="35">
        <v>0.02</v>
      </c>
      <c r="G14" s="35">
        <v>0.02</v>
      </c>
      <c r="H14" s="35">
        <v>5.4199999999999998E-2</v>
      </c>
      <c r="I14" s="35">
        <v>5.3499999999999999E-2</v>
      </c>
      <c r="J14" s="35">
        <v>1.4999999999999999E-2</v>
      </c>
      <c r="K14" s="35">
        <v>2.5000000000000001E-3</v>
      </c>
      <c r="L14" s="34">
        <v>7322</v>
      </c>
      <c r="M14" s="34">
        <v>3319</v>
      </c>
      <c r="N14" s="33">
        <v>0.98</v>
      </c>
      <c r="O14" s="33">
        <v>0.97</v>
      </c>
      <c r="P14" s="33">
        <v>1.41</v>
      </c>
      <c r="Q14" s="21" t="s">
        <v>31</v>
      </c>
      <c r="R14" s="42">
        <v>133</v>
      </c>
      <c r="S14" s="21" t="s">
        <v>30</v>
      </c>
      <c r="T14" s="41" t="s">
        <v>65</v>
      </c>
      <c r="U14" s="40" t="s">
        <v>95</v>
      </c>
    </row>
    <row r="15" spans="1:21" ht="28.8" x14ac:dyDescent="0.3">
      <c r="A15" s="39" t="s">
        <v>94</v>
      </c>
      <c r="B15" s="38" t="s">
        <v>33</v>
      </c>
      <c r="C15" s="37" t="s">
        <v>93</v>
      </c>
      <c r="D15" s="35">
        <v>1.0589999999999999</v>
      </c>
      <c r="E15" s="36">
        <v>-6.4000000000000001E-2</v>
      </c>
      <c r="F15" s="36">
        <v>1.4999999999999999E-2</v>
      </c>
      <c r="G15" s="35">
        <v>1.4999999999999999E-2</v>
      </c>
      <c r="H15" s="35">
        <v>5.1999999999999998E-2</v>
      </c>
      <c r="I15" s="35">
        <v>5.1999999999999998E-2</v>
      </c>
      <c r="J15" s="35">
        <v>2.5000000000000001E-2</v>
      </c>
      <c r="K15" s="35">
        <v>2.5000000000000001E-2</v>
      </c>
      <c r="L15" s="34">
        <v>27050</v>
      </c>
      <c r="M15" s="34">
        <v>7020</v>
      </c>
      <c r="N15" s="33">
        <v>4.59</v>
      </c>
      <c r="O15" s="33">
        <v>3.78</v>
      </c>
      <c r="P15" s="33">
        <v>9.18</v>
      </c>
      <c r="Q15" s="21" t="s">
        <v>31</v>
      </c>
      <c r="R15" s="42">
        <v>65</v>
      </c>
      <c r="S15" s="21" t="s">
        <v>54</v>
      </c>
      <c r="T15" s="41" t="s">
        <v>92</v>
      </c>
      <c r="U15" s="40" t="s">
        <v>91</v>
      </c>
    </row>
    <row r="16" spans="1:21" ht="43.2" x14ac:dyDescent="0.3">
      <c r="A16" s="54" t="s">
        <v>90</v>
      </c>
      <c r="B16" s="53" t="s">
        <v>39</v>
      </c>
      <c r="C16" s="52" t="s">
        <v>89</v>
      </c>
      <c r="D16" s="35">
        <v>0.73499999999999999</v>
      </c>
      <c r="E16" s="36">
        <v>-0.10920000000000001</v>
      </c>
      <c r="F16" s="36">
        <v>1.7500000000000002E-2</v>
      </c>
      <c r="G16" s="35">
        <v>1.7500000000000002E-2</v>
      </c>
      <c r="H16" s="35">
        <v>5.5500000000000001E-2</v>
      </c>
      <c r="I16" s="35">
        <v>5.5500000000000001E-2</v>
      </c>
      <c r="J16" s="35">
        <v>0.01</v>
      </c>
      <c r="K16" s="35">
        <v>5.0000000000000001E-3</v>
      </c>
      <c r="L16" s="34">
        <v>19117</v>
      </c>
      <c r="M16" s="34">
        <v>10394</v>
      </c>
      <c r="N16" s="33">
        <v>3.13</v>
      </c>
      <c r="O16" s="33">
        <v>3.45</v>
      </c>
      <c r="P16" s="33">
        <v>4.9400000000000004</v>
      </c>
      <c r="Q16" s="21" t="s">
        <v>31</v>
      </c>
      <c r="R16" s="42">
        <v>90</v>
      </c>
      <c r="S16" s="21" t="s">
        <v>54</v>
      </c>
      <c r="T16" s="41" t="s">
        <v>88</v>
      </c>
      <c r="U16" s="40" t="s">
        <v>87</v>
      </c>
    </row>
    <row r="17" spans="1:21" ht="28.8" x14ac:dyDescent="0.3">
      <c r="A17" s="39" t="s">
        <v>86</v>
      </c>
      <c r="B17" s="38" t="s">
        <v>33</v>
      </c>
      <c r="C17" s="37" t="s">
        <v>85</v>
      </c>
      <c r="D17" s="43">
        <v>1.046</v>
      </c>
      <c r="E17" s="43">
        <v>-0.11899999999999999</v>
      </c>
      <c r="F17" s="36">
        <v>0.02</v>
      </c>
      <c r="G17" s="35">
        <v>0.02</v>
      </c>
      <c r="H17" s="35">
        <v>5.45E-2</v>
      </c>
      <c r="I17" s="35">
        <v>5.2999999999999999E-2</v>
      </c>
      <c r="J17" s="35">
        <v>1.4999999999999999E-2</v>
      </c>
      <c r="K17" s="43" t="s">
        <v>84</v>
      </c>
      <c r="L17" s="34">
        <v>2917</v>
      </c>
      <c r="M17" s="34">
        <v>918</v>
      </c>
      <c r="N17" s="33">
        <v>0.5</v>
      </c>
      <c r="O17" s="33">
        <v>0.38</v>
      </c>
      <c r="P17" s="33">
        <v>0.99</v>
      </c>
      <c r="Q17" s="21" t="s">
        <v>31</v>
      </c>
      <c r="R17" s="51">
        <v>170</v>
      </c>
      <c r="S17" s="21" t="s">
        <v>30</v>
      </c>
      <c r="T17" s="41" t="s">
        <v>29</v>
      </c>
      <c r="U17" s="40" t="s">
        <v>83</v>
      </c>
    </row>
    <row r="18" spans="1:21" ht="43.2" x14ac:dyDescent="0.3">
      <c r="A18" s="39" t="s">
        <v>82</v>
      </c>
      <c r="B18" s="38" t="s">
        <v>33</v>
      </c>
      <c r="C18" s="37" t="s">
        <v>81</v>
      </c>
      <c r="D18" s="35">
        <v>1.0134000000000001</v>
      </c>
      <c r="E18" s="49">
        <v>-0.1013</v>
      </c>
      <c r="F18" s="36">
        <v>1.4999999999999999E-2</v>
      </c>
      <c r="G18" s="35">
        <v>1.4999999999999999E-2</v>
      </c>
      <c r="H18" s="35">
        <v>5.6800000000000003E-2</v>
      </c>
      <c r="I18" s="35">
        <v>5.5599999999999997E-2</v>
      </c>
      <c r="J18" s="35">
        <v>1.2500000000000001E-2</v>
      </c>
      <c r="K18" s="35">
        <v>0.01</v>
      </c>
      <c r="L18" s="34">
        <v>3149</v>
      </c>
      <c r="M18" s="34">
        <v>986</v>
      </c>
      <c r="N18" s="33">
        <v>0.46</v>
      </c>
      <c r="O18" s="33">
        <v>0.35</v>
      </c>
      <c r="P18" s="51">
        <v>0.87</v>
      </c>
      <c r="Q18" s="21" t="s">
        <v>77</v>
      </c>
      <c r="R18" s="42">
        <v>181</v>
      </c>
      <c r="S18" s="21" t="s">
        <v>30</v>
      </c>
      <c r="T18" s="41" t="s">
        <v>53</v>
      </c>
      <c r="U18" s="40" t="s">
        <v>80</v>
      </c>
    </row>
    <row r="19" spans="1:21" ht="43.2" x14ac:dyDescent="0.3">
      <c r="A19" s="39" t="s">
        <v>79</v>
      </c>
      <c r="B19" s="38" t="s">
        <v>33</v>
      </c>
      <c r="C19" s="37" t="s">
        <v>78</v>
      </c>
      <c r="D19" s="35">
        <v>1.014</v>
      </c>
      <c r="E19" s="36">
        <v>-9.8299999999999998E-2</v>
      </c>
      <c r="F19" s="49">
        <v>2.5000000000000001E-2</v>
      </c>
      <c r="G19" s="49">
        <v>2.5000000000000001E-2</v>
      </c>
      <c r="H19" s="35">
        <v>5.1999999999999998E-2</v>
      </c>
      <c r="I19" s="35">
        <v>5.1999999999999998E-2</v>
      </c>
      <c r="J19" s="35">
        <v>0.02</v>
      </c>
      <c r="K19" s="35">
        <v>0.01</v>
      </c>
      <c r="L19" s="34">
        <v>28520</v>
      </c>
      <c r="M19" s="34">
        <v>10317</v>
      </c>
      <c r="N19" s="33">
        <v>5.6</v>
      </c>
      <c r="O19" s="33">
        <v>4.6900000000000004</v>
      </c>
      <c r="P19" s="33">
        <v>10.34</v>
      </c>
      <c r="Q19" s="21" t="s">
        <v>77</v>
      </c>
      <c r="R19" s="42">
        <v>129.30000000000001</v>
      </c>
      <c r="S19" s="21" t="s">
        <v>54</v>
      </c>
      <c r="T19" s="41" t="s">
        <v>29</v>
      </c>
      <c r="U19" s="40" t="s">
        <v>76</v>
      </c>
    </row>
    <row r="20" spans="1:21" ht="28.8" x14ac:dyDescent="0.3">
      <c r="A20" s="39" t="s">
        <v>75</v>
      </c>
      <c r="B20" s="38" t="s">
        <v>33</v>
      </c>
      <c r="C20" s="37" t="s">
        <v>74</v>
      </c>
      <c r="D20" s="35">
        <v>1.0273000000000001</v>
      </c>
      <c r="E20" s="49">
        <v>-9.6000000000000002E-2</v>
      </c>
      <c r="F20" s="36">
        <v>1.4999999999999999E-2</v>
      </c>
      <c r="G20" s="35">
        <v>1.4999999999999999E-2</v>
      </c>
      <c r="H20" s="35">
        <v>5.1999999999999998E-2</v>
      </c>
      <c r="I20" s="35">
        <v>5.1999999999999998E-2</v>
      </c>
      <c r="J20" s="35">
        <v>0.03</v>
      </c>
      <c r="K20" s="35">
        <v>1.4999999999999999E-2</v>
      </c>
      <c r="L20" s="34">
        <v>7991</v>
      </c>
      <c r="M20" s="34">
        <v>4502</v>
      </c>
      <c r="N20" s="33">
        <v>1.43</v>
      </c>
      <c r="O20" s="33">
        <v>1.71</v>
      </c>
      <c r="P20" s="33">
        <v>3.22</v>
      </c>
      <c r="Q20" s="21" t="s">
        <v>73</v>
      </c>
      <c r="R20" s="42">
        <v>116</v>
      </c>
      <c r="S20" s="21" t="s">
        <v>30</v>
      </c>
      <c r="T20" s="41" t="s">
        <v>29</v>
      </c>
      <c r="U20" s="50" t="s">
        <v>72</v>
      </c>
    </row>
    <row r="21" spans="1:21" ht="28.8" x14ac:dyDescent="0.3">
      <c r="A21" s="39" t="s">
        <v>71</v>
      </c>
      <c r="B21" s="38" t="s">
        <v>33</v>
      </c>
      <c r="C21" s="37" t="s">
        <v>70</v>
      </c>
      <c r="D21" s="35">
        <v>1.0542</v>
      </c>
      <c r="E21" s="36">
        <v>-0.1094</v>
      </c>
      <c r="F21" s="49">
        <v>0.02</v>
      </c>
      <c r="G21" s="43">
        <v>0.02</v>
      </c>
      <c r="H21" s="35">
        <v>5.5E-2</v>
      </c>
      <c r="I21" s="35">
        <v>5.5E-2</v>
      </c>
      <c r="J21" s="35">
        <v>1.4999999999999999E-2</v>
      </c>
      <c r="K21" s="35">
        <v>0.01</v>
      </c>
      <c r="L21" s="34">
        <v>13202</v>
      </c>
      <c r="M21" s="34">
        <v>6578</v>
      </c>
      <c r="N21" s="33">
        <v>2.44</v>
      </c>
      <c r="O21" s="33">
        <v>2.71</v>
      </c>
      <c r="P21" s="33">
        <v>5.59</v>
      </c>
      <c r="Q21" s="21" t="s">
        <v>37</v>
      </c>
      <c r="R21" s="42">
        <v>126.78</v>
      </c>
      <c r="S21" s="21" t="s">
        <v>30</v>
      </c>
      <c r="T21" s="21" t="s">
        <v>29</v>
      </c>
      <c r="U21" s="40" t="s">
        <v>69</v>
      </c>
    </row>
    <row r="22" spans="1:21" ht="28.8" x14ac:dyDescent="0.3">
      <c r="A22" s="39" t="s">
        <v>68</v>
      </c>
      <c r="B22" s="38" t="s">
        <v>33</v>
      </c>
      <c r="C22" s="37" t="s">
        <v>67</v>
      </c>
      <c r="D22" s="35">
        <v>1.0286</v>
      </c>
      <c r="E22" s="36">
        <v>-7.1800000000000003E-2</v>
      </c>
      <c r="F22" s="36">
        <v>2.1999999999999999E-2</v>
      </c>
      <c r="G22" s="35">
        <v>2.1999999999999999E-2</v>
      </c>
      <c r="H22" s="35">
        <v>5.9799999999999999E-2</v>
      </c>
      <c r="I22" s="35">
        <v>5.9799999999999999E-2</v>
      </c>
      <c r="J22" s="35">
        <v>0.01</v>
      </c>
      <c r="K22" s="35">
        <v>0.01</v>
      </c>
      <c r="L22" s="34">
        <v>6830</v>
      </c>
      <c r="M22" s="34">
        <v>2101</v>
      </c>
      <c r="N22" s="33">
        <v>1.1599999999999999</v>
      </c>
      <c r="O22" s="33">
        <v>1.04</v>
      </c>
      <c r="P22" s="33">
        <v>2.46</v>
      </c>
      <c r="Q22" s="21" t="s">
        <v>66</v>
      </c>
      <c r="R22" s="42">
        <v>175.44</v>
      </c>
      <c r="S22" s="21" t="s">
        <v>30</v>
      </c>
      <c r="T22" s="21" t="s">
        <v>65</v>
      </c>
      <c r="U22" s="48" t="s">
        <v>64</v>
      </c>
    </row>
    <row r="23" spans="1:21" ht="28.8" x14ac:dyDescent="0.3">
      <c r="A23" s="39" t="s">
        <v>63</v>
      </c>
      <c r="B23" s="38" t="s">
        <v>33</v>
      </c>
      <c r="C23" s="37" t="s">
        <v>62</v>
      </c>
      <c r="D23" s="47">
        <v>1.0201</v>
      </c>
      <c r="E23" s="36">
        <v>-7.4999999999999997E-2</v>
      </c>
      <c r="F23" s="36">
        <v>1.7500000000000002E-2</v>
      </c>
      <c r="G23" s="35">
        <v>1.7500000000000002E-2</v>
      </c>
      <c r="H23" s="35">
        <v>5.1499999999999997E-2</v>
      </c>
      <c r="I23" s="35">
        <v>5.1499999999999997E-2</v>
      </c>
      <c r="J23" s="35">
        <v>0.02</v>
      </c>
      <c r="K23" s="35">
        <v>0.03</v>
      </c>
      <c r="L23" s="34">
        <v>13517</v>
      </c>
      <c r="M23" s="34">
        <v>5303</v>
      </c>
      <c r="N23" s="33">
        <v>2.33</v>
      </c>
      <c r="O23" s="33">
        <v>1.95</v>
      </c>
      <c r="P23" s="33">
        <v>4.49</v>
      </c>
      <c r="Q23" s="21" t="s">
        <v>61</v>
      </c>
      <c r="R23" s="42">
        <v>129.46</v>
      </c>
      <c r="S23" s="21" t="s">
        <v>30</v>
      </c>
      <c r="T23" s="46" t="s">
        <v>29</v>
      </c>
      <c r="U23" s="45" t="s">
        <v>60</v>
      </c>
    </row>
    <row r="24" spans="1:21" ht="28.8" x14ac:dyDescent="0.3">
      <c r="A24" s="39" t="s">
        <v>59</v>
      </c>
      <c r="B24" s="38" t="s">
        <v>39</v>
      </c>
      <c r="C24" s="37" t="s">
        <v>58</v>
      </c>
      <c r="D24" s="35">
        <v>0.62629999999999997</v>
      </c>
      <c r="E24" s="36">
        <v>-9.1600000000000001E-2</v>
      </c>
      <c r="F24" s="36">
        <v>0.02</v>
      </c>
      <c r="G24" s="35">
        <v>0.02</v>
      </c>
      <c r="H24" s="35">
        <v>6.1699999999999998E-2</v>
      </c>
      <c r="I24" s="35">
        <v>6.1699999999999998E-2</v>
      </c>
      <c r="J24" s="35">
        <v>1.4999999999999999E-2</v>
      </c>
      <c r="K24" s="35">
        <v>1.4999999999999999E-2</v>
      </c>
      <c r="L24" s="34">
        <v>17125</v>
      </c>
      <c r="M24" s="34">
        <v>7720</v>
      </c>
      <c r="N24" s="33">
        <v>3.22</v>
      </c>
      <c r="O24" s="33">
        <v>4.0999999999999996</v>
      </c>
      <c r="P24" s="33">
        <v>5</v>
      </c>
      <c r="Q24" s="21" t="s">
        <v>37</v>
      </c>
      <c r="R24" s="42">
        <v>117</v>
      </c>
      <c r="S24" s="21" t="s">
        <v>54</v>
      </c>
      <c r="T24" s="41" t="s">
        <v>29</v>
      </c>
      <c r="U24" s="44" t="s">
        <v>57</v>
      </c>
    </row>
    <row r="25" spans="1:21" x14ac:dyDescent="0.3">
      <c r="A25" s="39" t="s">
        <v>56</v>
      </c>
      <c r="B25" s="38" t="s">
        <v>33</v>
      </c>
      <c r="C25" s="37" t="s">
        <v>55</v>
      </c>
      <c r="D25" s="35">
        <v>1.0069999999999999</v>
      </c>
      <c r="E25" s="36">
        <v>-9.9000000000000005E-2</v>
      </c>
      <c r="F25" s="36">
        <v>1.7500000000000002E-2</v>
      </c>
      <c r="G25" s="35">
        <v>1.7500000000000002E-2</v>
      </c>
      <c r="H25" s="35">
        <v>5.5E-2</v>
      </c>
      <c r="I25" s="35">
        <v>5.5E-2</v>
      </c>
      <c r="J25" s="43">
        <v>0.01</v>
      </c>
      <c r="K25" s="43">
        <v>0.01</v>
      </c>
      <c r="L25" s="34">
        <v>3204</v>
      </c>
      <c r="M25" s="34">
        <v>1408</v>
      </c>
      <c r="N25" s="33">
        <v>0.55000000000000004</v>
      </c>
      <c r="O25" s="33">
        <v>0.56999999999999995</v>
      </c>
      <c r="P25" s="33">
        <v>1.17</v>
      </c>
      <c r="Q25" s="21" t="s">
        <v>31</v>
      </c>
      <c r="R25" s="42">
        <v>140</v>
      </c>
      <c r="S25" s="21" t="s">
        <v>54</v>
      </c>
      <c r="T25" s="41" t="s">
        <v>53</v>
      </c>
      <c r="U25" s="40" t="s">
        <v>52</v>
      </c>
    </row>
    <row r="26" spans="1:21" ht="28.8" x14ac:dyDescent="0.3">
      <c r="A26" s="39" t="s">
        <v>51</v>
      </c>
      <c r="B26" s="38" t="s">
        <v>39</v>
      </c>
      <c r="C26" s="37" t="s">
        <v>50</v>
      </c>
      <c r="D26" s="43">
        <v>0.68569999999999998</v>
      </c>
      <c r="E26" s="36">
        <v>-7.4700000000000003E-2</v>
      </c>
      <c r="F26" s="36">
        <v>0.02</v>
      </c>
      <c r="G26" s="35">
        <v>0.02</v>
      </c>
      <c r="H26" s="43" t="s">
        <v>49</v>
      </c>
      <c r="I26" s="43" t="s">
        <v>49</v>
      </c>
      <c r="J26" s="43" t="s">
        <v>49</v>
      </c>
      <c r="K26" s="43" t="s">
        <v>49</v>
      </c>
      <c r="L26" s="34">
        <v>40833</v>
      </c>
      <c r="M26" s="34">
        <v>14513</v>
      </c>
      <c r="N26" s="33">
        <v>7.85</v>
      </c>
      <c r="O26" s="33">
        <v>8.09</v>
      </c>
      <c r="P26" s="33">
        <v>14.16</v>
      </c>
      <c r="Q26" s="21" t="s">
        <v>31</v>
      </c>
      <c r="R26" s="42">
        <v>167</v>
      </c>
      <c r="S26" s="21" t="s">
        <v>48</v>
      </c>
      <c r="T26" s="41" t="s">
        <v>47</v>
      </c>
      <c r="U26" s="40" t="s">
        <v>46</v>
      </c>
    </row>
    <row r="27" spans="1:21" ht="57.6" x14ac:dyDescent="0.3">
      <c r="A27" s="39" t="s">
        <v>45</v>
      </c>
      <c r="B27" s="38" t="s">
        <v>44</v>
      </c>
      <c r="C27" s="37" t="s">
        <v>43</v>
      </c>
      <c r="D27" s="35">
        <v>0.99670000000000003</v>
      </c>
      <c r="E27" s="36">
        <v>-6.8199999999999997E-2</v>
      </c>
      <c r="F27" s="36">
        <v>2.5000000000000001E-2</v>
      </c>
      <c r="G27" s="35">
        <v>2.5000000000000001E-2</v>
      </c>
      <c r="H27" s="35">
        <v>6.1699999999999998E-2</v>
      </c>
      <c r="I27" s="35">
        <v>5.9700000000000003E-2</v>
      </c>
      <c r="J27" s="35">
        <v>1.4999999999999999E-2</v>
      </c>
      <c r="K27" s="35">
        <v>0.01</v>
      </c>
      <c r="L27" s="34">
        <v>13100</v>
      </c>
      <c r="M27" s="34">
        <v>5560</v>
      </c>
      <c r="N27" s="33">
        <v>2.85</v>
      </c>
      <c r="O27" s="33">
        <v>2.78</v>
      </c>
      <c r="P27" s="33">
        <v>6.49</v>
      </c>
      <c r="Q27" s="21" t="s">
        <v>37</v>
      </c>
      <c r="R27" s="42">
        <v>131</v>
      </c>
      <c r="S27" s="21" t="s">
        <v>30</v>
      </c>
      <c r="T27" s="41" t="s">
        <v>42</v>
      </c>
      <c r="U27" s="40" t="s">
        <v>41</v>
      </c>
    </row>
    <row r="28" spans="1:21" ht="29.4" thickBot="1" x14ac:dyDescent="0.35">
      <c r="A28" s="39" t="s">
        <v>40</v>
      </c>
      <c r="B28" s="38" t="s">
        <v>39</v>
      </c>
      <c r="C28" s="37" t="s">
        <v>38</v>
      </c>
      <c r="D28" s="35">
        <v>1.0129999999999999</v>
      </c>
      <c r="E28" s="36">
        <v>-9.5799999999999996E-2</v>
      </c>
      <c r="F28" s="36">
        <v>1.2500000000000001E-2</v>
      </c>
      <c r="G28" s="35">
        <v>1.2500000000000001E-2</v>
      </c>
      <c r="H28" s="35">
        <v>0.06</v>
      </c>
      <c r="I28" s="35">
        <v>5.3999999999999999E-2</v>
      </c>
      <c r="J28" s="35">
        <v>0.01</v>
      </c>
      <c r="K28" s="35">
        <v>0.01</v>
      </c>
      <c r="L28" s="34">
        <v>11333</v>
      </c>
      <c r="M28" s="34">
        <v>3457</v>
      </c>
      <c r="N28" s="33">
        <v>2.1800000000000002</v>
      </c>
      <c r="O28" s="33">
        <v>1.77</v>
      </c>
      <c r="P28" s="33">
        <v>4.68</v>
      </c>
      <c r="Q28" s="19" t="s">
        <v>37</v>
      </c>
      <c r="R28" s="32">
        <v>103</v>
      </c>
      <c r="S28" s="19" t="s">
        <v>30</v>
      </c>
      <c r="T28" s="31" t="s">
        <v>36</v>
      </c>
      <c r="U28" s="30" t="s">
        <v>35</v>
      </c>
    </row>
    <row r="29" spans="1:21" ht="15" thickBot="1" x14ac:dyDescent="0.35">
      <c r="A29" s="29" t="s">
        <v>34</v>
      </c>
      <c r="B29" s="28" t="s">
        <v>33</v>
      </c>
      <c r="C29" s="27" t="s">
        <v>32</v>
      </c>
      <c r="D29" s="24">
        <v>0.97599999999999998</v>
      </c>
      <c r="E29" s="26">
        <v>-0.112</v>
      </c>
      <c r="F29" s="26">
        <v>1.7500000000000002E-2</v>
      </c>
      <c r="G29" s="24">
        <v>1.7500000000000002E-2</v>
      </c>
      <c r="H29" s="25">
        <v>4.9099999999999998E-2</v>
      </c>
      <c r="I29" s="25">
        <v>4.8899999999999999E-2</v>
      </c>
      <c r="J29" s="24">
        <v>2.1000000000000001E-2</v>
      </c>
      <c r="K29" s="24">
        <v>1.6E-2</v>
      </c>
      <c r="L29" s="23">
        <v>93456</v>
      </c>
      <c r="M29" s="23">
        <v>31718</v>
      </c>
      <c r="N29" s="22">
        <v>19.02</v>
      </c>
      <c r="O29" s="22">
        <v>17.809999999999999</v>
      </c>
      <c r="P29" s="22">
        <v>36.17</v>
      </c>
      <c r="Q29" s="21" t="s">
        <v>31</v>
      </c>
      <c r="R29" s="20">
        <v>108</v>
      </c>
      <c r="S29" s="19" t="s">
        <v>30</v>
      </c>
      <c r="T29" s="18" t="s">
        <v>29</v>
      </c>
      <c r="U29" s="17" t="s">
        <v>28</v>
      </c>
    </row>
    <row r="30" spans="1:21" ht="15" thickBot="1" x14ac:dyDescent="0.35">
      <c r="C30" s="16" t="s">
        <v>27</v>
      </c>
      <c r="D30" s="15">
        <f t="shared" ref="D30:P30" si="0">AVERAGE(D3:D29)</f>
        <v>0.9458444444444446</v>
      </c>
      <c r="E30" s="15">
        <f t="shared" si="0"/>
        <v>-9.031111111111112E-2</v>
      </c>
      <c r="F30" s="15">
        <f t="shared" si="0"/>
        <v>1.8407407407407414E-2</v>
      </c>
      <c r="G30" s="15">
        <f t="shared" si="0"/>
        <v>1.8592592592592598E-2</v>
      </c>
      <c r="H30" s="15">
        <f t="shared" si="0"/>
        <v>5.4108000000000017E-2</v>
      </c>
      <c r="I30" s="15">
        <f t="shared" si="0"/>
        <v>5.3424000000000013E-2</v>
      </c>
      <c r="J30" s="14">
        <f t="shared" si="0"/>
        <v>1.5152173913043483E-2</v>
      </c>
      <c r="K30" s="14">
        <f t="shared" si="0"/>
        <v>1.1750000000000003E-2</v>
      </c>
      <c r="L30" s="13">
        <f t="shared" si="0"/>
        <v>20274.925925925927</v>
      </c>
      <c r="M30" s="13">
        <f t="shared" si="0"/>
        <v>7905.7777777777774</v>
      </c>
      <c r="N30" s="12">
        <f t="shared" si="0"/>
        <v>3.9533333333333327</v>
      </c>
      <c r="O30" s="12">
        <f t="shared" si="0"/>
        <v>3.9918518518518513</v>
      </c>
      <c r="P30" s="12">
        <f t="shared" si="0"/>
        <v>7.4877777777777785</v>
      </c>
      <c r="Q30" s="10"/>
      <c r="R30" s="11">
        <f>AVERAGE(R3:R29)</f>
        <v>141.5462962962963</v>
      </c>
      <c r="S30" s="10"/>
      <c r="T30" s="10"/>
    </row>
    <row r="31" spans="1:21" ht="15" thickBot="1" x14ac:dyDescent="0.35">
      <c r="C31" s="9" t="s">
        <v>26</v>
      </c>
      <c r="K31" s="8"/>
      <c r="L31" s="7">
        <f>SUM(L3:L29)</f>
        <v>547423</v>
      </c>
      <c r="M31" s="7">
        <f>SUM(M3:M29)</f>
        <v>213456</v>
      </c>
      <c r="N31" s="6">
        <f>SUM(N3:N29)</f>
        <v>106.73999999999998</v>
      </c>
      <c r="O31" s="6">
        <f>SUM(O3:O29)</f>
        <v>107.77999999999999</v>
      </c>
      <c r="P31" s="5">
        <f>SUM(P3:P29)</f>
        <v>202.17000000000002</v>
      </c>
    </row>
    <row r="33" spans="1:1" x14ac:dyDescent="0.3">
      <c r="A33" t="s">
        <v>25</v>
      </c>
    </row>
    <row r="34" spans="1:1" x14ac:dyDescent="0.3">
      <c r="A34" t="s">
        <v>24</v>
      </c>
    </row>
    <row r="35" spans="1:1" x14ac:dyDescent="0.3">
      <c r="A35" t="s">
        <v>23</v>
      </c>
    </row>
    <row r="36" spans="1:1" x14ac:dyDescent="0.3">
      <c r="A36" t="s">
        <v>172</v>
      </c>
    </row>
    <row r="37" spans="1:1" x14ac:dyDescent="0.3">
      <c r="A37" t="s">
        <v>22</v>
      </c>
    </row>
    <row r="38" spans="1:1" x14ac:dyDescent="0.3">
      <c r="A38" t="s">
        <v>21</v>
      </c>
    </row>
    <row r="39" spans="1:1" x14ac:dyDescent="0.3">
      <c r="A39" t="s">
        <v>20</v>
      </c>
    </row>
    <row r="40" spans="1:1" x14ac:dyDescent="0.3">
      <c r="A40" t="s">
        <v>19</v>
      </c>
    </row>
    <row r="41" spans="1:1" x14ac:dyDescent="0.3">
      <c r="A41" t="s">
        <v>18</v>
      </c>
    </row>
    <row r="42" spans="1:1" x14ac:dyDescent="0.3">
      <c r="A42" t="s">
        <v>17</v>
      </c>
    </row>
    <row r="43" spans="1:1" x14ac:dyDescent="0.3">
      <c r="A43" t="s">
        <v>16</v>
      </c>
    </row>
    <row r="44" spans="1:1" x14ac:dyDescent="0.3">
      <c r="A44" t="s">
        <v>15</v>
      </c>
    </row>
    <row r="45" spans="1:1" x14ac:dyDescent="0.3">
      <c r="A45" s="4" t="s">
        <v>14</v>
      </c>
    </row>
    <row r="46" spans="1:1" ht="15" customHeight="1" x14ac:dyDescent="0.3">
      <c r="A46" t="s">
        <v>13</v>
      </c>
    </row>
    <row r="47" spans="1:1" ht="15" customHeight="1" x14ac:dyDescent="0.3">
      <c r="A47" t="s">
        <v>12</v>
      </c>
    </row>
    <row r="48" spans="1:1" ht="15" customHeight="1" x14ac:dyDescent="0.3">
      <c r="A48" t="s">
        <v>11</v>
      </c>
    </row>
    <row r="49" spans="1:1" x14ac:dyDescent="0.3">
      <c r="A49" t="s">
        <v>10</v>
      </c>
    </row>
    <row r="50" spans="1:1" x14ac:dyDescent="0.3">
      <c r="A50" t="s">
        <v>9</v>
      </c>
    </row>
    <row r="51" spans="1:1" x14ac:dyDescent="0.3">
      <c r="A51" t="s">
        <v>8</v>
      </c>
    </row>
    <row r="52" spans="1:1" x14ac:dyDescent="0.3">
      <c r="A52" t="s">
        <v>7</v>
      </c>
    </row>
    <row r="53" spans="1:1" x14ac:dyDescent="0.3">
      <c r="A53" t="s">
        <v>6</v>
      </c>
    </row>
    <row r="54" spans="1:1" x14ac:dyDescent="0.3">
      <c r="A54" t="s">
        <v>5</v>
      </c>
    </row>
    <row r="55" spans="1:1" x14ac:dyDescent="0.3">
      <c r="A55" t="s">
        <v>4</v>
      </c>
    </row>
    <row r="56" spans="1:1" x14ac:dyDescent="0.3">
      <c r="A56" t="s">
        <v>3</v>
      </c>
    </row>
    <row r="57" spans="1:1" x14ac:dyDescent="0.3">
      <c r="A57" t="s">
        <v>2</v>
      </c>
    </row>
    <row r="58" spans="1:1" x14ac:dyDescent="0.3">
      <c r="A58" t="s">
        <v>1</v>
      </c>
    </row>
    <row r="59" spans="1:1" x14ac:dyDescent="0.3">
      <c r="A59" t="s">
        <v>0</v>
      </c>
    </row>
  </sheetData>
  <mergeCells count="1">
    <mergeCell ref="A1:U1"/>
  </mergeCells>
  <hyperlinks>
    <hyperlink ref="U4" r:id="rId1" display="www.pkar.ch/" xr:uid="{5AAFC52E-EFC4-4DCB-8B10-CF5E6523EC54}"/>
    <hyperlink ref="U5" r:id="rId2" display="www.kvkai.ch" xr:uid="{29D2EB02-B536-4B28-8803-BDCF9DA0AB3A}"/>
    <hyperlink ref="U7" r:id="rId3" display="www.pkbs.ch/" xr:uid="{58119B81-E5D5-4C56-9E73-0788A681007A}"/>
    <hyperlink ref="U17" r:id="rId4" display="http://www.pknw.ch/" xr:uid="{D041BDEB-9F92-415E-A3EE-C6C656766864}"/>
    <hyperlink ref="U21" r:id="rId5" display="https://pkso.so.ch/" xr:uid="{120CC404-A06F-4855-B49F-B41E9671F186}"/>
    <hyperlink ref="U24" r:id="rId6" display="https://www.ipct.ch" xr:uid="{E4D6CEF2-D9EA-414A-89D3-2B5E83C4D702}"/>
    <hyperlink ref="U14" r:id="rId7" display="http://www.cpju.ch/" xr:uid="{7342FDF7-77E1-4E1F-BCF4-072A63C262A4}"/>
    <hyperlink ref="U13" r:id="rId8" display="http://www.pkgr.ch/de/" xr:uid="{B75F50F8-7CBE-4C2A-85FB-BE1E7599833C}"/>
    <hyperlink ref="U18" r:id="rId9" display="http://www.pvow.ch/de/" xr:uid="{DCCA2E33-BC13-4A57-BBBF-D039E9F71427}"/>
    <hyperlink ref="U25" r:id="rId10" display="http://www.pkuri.ch/" xr:uid="{A1D29BFE-51AD-4213-9847-CB6B92049FA1}"/>
    <hyperlink ref="U26" r:id="rId11" display="https://www.cpev.ch/" xr:uid="{6C130D15-DC95-4183-A374-C01957064606}"/>
    <hyperlink ref="U27" r:id="rId12" location="f1" display="http://www.cpval.ch/in_webcpv02/core/menu.php#f1" xr:uid="{1892C58D-BC63-4495-A1CC-8A088E001822}"/>
    <hyperlink ref="U28" r:id="rId13" display="http://www.zugerpk.ch/deu/startseite.asp" xr:uid="{7CE5A814-CECF-45E2-8056-71623BD980F2}"/>
    <hyperlink ref="U3" r:id="rId14" display="www.agpk.ch/" xr:uid="{9F08724A-7AD1-45AF-9E20-22A041B35508}"/>
    <hyperlink ref="U19" r:id="rId15" display="http://www.sgpk.ch/" xr:uid="{8541AADF-499C-45AA-B418-A8EBC338A02D}"/>
    <hyperlink ref="U11" r:id="rId16" display="http://www.cpeg.ch/" xr:uid="{50B12BBB-A3AA-424B-84DF-0EF722D0AD0A}"/>
    <hyperlink ref="U23" r:id="rId17" display="http://www.pktg.ch/" xr:uid="{6EE203E8-8525-4F74-B979-ADDF481AAFAC}"/>
    <hyperlink ref="U20" r:id="rId18" display="https://www.pksh.ch/" xr:uid="{4B87AFD7-0FC0-416C-8157-5812C515B09F}"/>
    <hyperlink ref="U29" r:id="rId19" display="www.bvk.ch" xr:uid="{F3F60BC4-1362-4D8A-BFE8-2D6E8847F370}"/>
  </hyperlinks>
  <pageMargins left="0.39370078740157483" right="0.39370078740157483" top="0.39370078740157483" bottom="0.39370078740157483" header="0.31496062992125984" footer="0.31496062992125984"/>
  <pageSetup paperSize="9" scale="39" fitToHeight="0" orientation="landscape" r:id="rId20"/>
  <rowBreaks count="1" manualBreakCount="1">
    <brk id="21" max="20" man="1"/>
  </rowBreaks>
  <colBreaks count="1" manualBreakCount="1">
    <brk id="10" max="62" man="1"/>
  </colBreaks>
  <legacyDrawing r:id="rId21"/>
  <tableParts count="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25E396F4E91445B8B2463611EFB535" ma:contentTypeVersion="14" ma:contentTypeDescription="Ein neues Dokument erstellen." ma:contentTypeScope="" ma:versionID="fb5b5be558c77e8322efcc98a0551164">
  <xsd:schema xmlns:xsd="http://www.w3.org/2001/XMLSchema" xmlns:xs="http://www.w3.org/2001/XMLSchema" xmlns:p="http://schemas.microsoft.com/office/2006/metadata/properties" xmlns:ns2="d3110675-fefe-4589-bc66-4954a373b75f" xmlns:ns3="a94b031f-607f-438a-a8de-8295ea4abdad" targetNamespace="http://schemas.microsoft.com/office/2006/metadata/properties" ma:root="true" ma:fieldsID="9f3734dba374760fa4485c1bf330d3c1" ns2:_="" ns3:_="">
    <xsd:import namespace="d3110675-fefe-4589-bc66-4954a373b75f"/>
    <xsd:import namespace="a94b031f-607f-438a-a8de-8295ea4abda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Lokalit_x00e4_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10675-fefe-4589-bc66-4954a373b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7a771759-2482-4f10-9980-9729a8c40bea"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okalit_x00e4_t" ma:index="21" nillable="true" ma:displayName="Lokalität" ma:format="Dropdown" ma:internalName="Lokalit_x00e4_t">
      <xsd:simpleType>
        <xsd:restriction base="dms:Choice">
          <xsd:enumeration value="Zürich"/>
          <xsd:enumeration value="Luzern"/>
          <xsd:enumeration value="Olten"/>
          <xsd:enumeration value="Online"/>
        </xsd:restriction>
      </xsd:simpleType>
    </xsd:element>
  </xsd:schema>
  <xsd:schema xmlns:xsd="http://www.w3.org/2001/XMLSchema" xmlns:xs="http://www.w3.org/2001/XMLSchema" xmlns:dms="http://schemas.microsoft.com/office/2006/documentManagement/types" xmlns:pc="http://schemas.microsoft.com/office/infopath/2007/PartnerControls" targetNamespace="a94b031f-607f-438a-a8de-8295ea4abdad"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f813bdc-6824-44d5-ae37-a005f4c50929}" ma:internalName="TaxCatchAll" ma:showField="CatchAllData" ma:web="a94b031f-607f-438a-a8de-8295ea4abda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1222FD-47B5-4A99-AE8C-6CE75AC73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10675-fefe-4589-bc66-4954a373b75f"/>
    <ds:schemaRef ds:uri="a94b031f-607f-438a-a8de-8295ea4ab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C2D6C5-8787-45BE-98DC-87FC04BCF8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Eckdaten_Tabelle_2023</vt:lpstr>
      <vt:lpstr>Eckdaten_Tabelle_2023!Druckbereich</vt:lpstr>
      <vt:lpstr>Eckdaten_Tabelle_2023!Drucktitel</vt:lpstr>
    </vt:vector>
  </TitlesOfParts>
  <Company>VPS.EPAS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Yammine</dc:creator>
  <cp:lastModifiedBy>Claudio Zemp</cp:lastModifiedBy>
  <dcterms:created xsi:type="dcterms:W3CDTF">2023-03-21T09:03:45Z</dcterms:created>
  <dcterms:modified xsi:type="dcterms:W3CDTF">2023-04-13T08:37:02Z</dcterms:modified>
</cp:coreProperties>
</file>