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https://d.docs.live.net/868099d86066155f/Desktop/"/>
    </mc:Choice>
  </mc:AlternateContent>
  <xr:revisionPtr revIDLastSave="0" documentId="8_{1822E491-3CCC-4DF7-A4D7-F260884FA52D}" xr6:coauthVersionLast="47" xr6:coauthVersionMax="47" xr10:uidLastSave="{00000000-0000-0000-0000-000000000000}"/>
  <bookViews>
    <workbookView xWindow="1920" yWindow="1920" windowWidth="19644" windowHeight="10944" xr2:uid="{00000000-000D-0000-FFFF-FFFF00000000}"/>
  </bookViews>
  <sheets>
    <sheet name="Eckdaten_Tabelle_2022" sheetId="7" r:id="rId1"/>
  </sheets>
  <definedNames>
    <definedName name="_xlnm._FilterDatabase" localSheetId="0" hidden="1">Eckdaten_Tabelle_2022!$A$2:$U$31</definedName>
    <definedName name="_xlnm.Print_Area" localSheetId="0">Eckdaten_Tabelle_2022!$A$1:$U$62</definedName>
    <definedName name="_xlnm.Print_Titles" localSheetId="0">Eckdaten_Tabelle_2022!$2:$2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1" i="7" l="1"/>
  <c r="O31" i="7"/>
  <c r="N31" i="7"/>
  <c r="M31" i="7"/>
  <c r="L31" i="7"/>
  <c r="R30" i="7"/>
  <c r="P30" i="7"/>
  <c r="O30" i="7"/>
  <c r="N30" i="7"/>
  <c r="M30" i="7"/>
  <c r="L30" i="7"/>
  <c r="K30" i="7"/>
  <c r="J30" i="7"/>
  <c r="I30" i="7"/>
  <c r="H30" i="7"/>
  <c r="G30" i="7"/>
  <c r="F30" i="7"/>
  <c r="E30" i="7"/>
  <c r="D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Yammine</author>
  </authors>
  <commentList>
    <comment ref="I9" authorId="0" shapeId="0" xr:uid="{00000000-0006-0000-0400-000001000000}">
      <text>
        <r>
          <rPr>
            <b/>
            <sz val="9"/>
            <color indexed="81"/>
            <rFont val="Segoe UI"/>
            <family val="2"/>
          </rPr>
          <t>Anne Yammine:</t>
        </r>
        <r>
          <rPr>
            <sz val="9"/>
            <color indexed="81"/>
            <rFont val="Segoe UI"/>
            <family val="2"/>
          </rPr>
          <t xml:space="preserve">
ab August 2022: 5.10%</t>
        </r>
      </text>
    </comment>
  </commentList>
</comments>
</file>

<file path=xl/sharedStrings.xml><?xml version="1.0" encoding="utf-8"?>
<sst xmlns="http://schemas.openxmlformats.org/spreadsheetml/2006/main" count="254" uniqueCount="177">
  <si>
    <t>AG</t>
  </si>
  <si>
    <t>AR</t>
  </si>
  <si>
    <t>GE</t>
  </si>
  <si>
    <t>AI</t>
  </si>
  <si>
    <t>BL</t>
  </si>
  <si>
    <t>BS</t>
  </si>
  <si>
    <t>BE</t>
  </si>
  <si>
    <t>FR</t>
  </si>
  <si>
    <t>GL</t>
  </si>
  <si>
    <t>Glarner Pensionskasse</t>
  </si>
  <si>
    <t>GR</t>
  </si>
  <si>
    <t>Pensionskasse Graubünden</t>
  </si>
  <si>
    <t>JU</t>
  </si>
  <si>
    <t>LU</t>
  </si>
  <si>
    <t>Luzerner Pensionskasse</t>
  </si>
  <si>
    <t>NE</t>
  </si>
  <si>
    <t>NW</t>
  </si>
  <si>
    <t>OW</t>
  </si>
  <si>
    <t>SG</t>
  </si>
  <si>
    <t>SH</t>
  </si>
  <si>
    <t>SO</t>
  </si>
  <si>
    <t>Pensionskasse  Kanton Solothurn</t>
  </si>
  <si>
    <t>SZ</t>
  </si>
  <si>
    <t>TG</t>
  </si>
  <si>
    <t>TI</t>
  </si>
  <si>
    <t>UR</t>
  </si>
  <si>
    <t>VD</t>
  </si>
  <si>
    <t>VS</t>
  </si>
  <si>
    <t>ZG</t>
  </si>
  <si>
    <t>Zuger Pensionskasse</t>
  </si>
  <si>
    <t>ZH</t>
  </si>
  <si>
    <t xml:space="preserve">BVK </t>
  </si>
  <si>
    <r>
      <rPr>
        <b/>
        <sz val="11"/>
        <color theme="0"/>
        <rFont val="Calibri"/>
        <family val="2"/>
      </rPr>
      <t>Kanton/Canton</t>
    </r>
    <r>
      <rPr>
        <b/>
        <sz val="11"/>
        <color indexed="8"/>
        <rFont val="Calibri"/>
        <family val="2"/>
      </rPr>
      <t xml:space="preserve">
Canton</t>
    </r>
  </si>
  <si>
    <r>
      <rPr>
        <b/>
        <sz val="11"/>
        <color theme="0"/>
        <rFont val="Calibri"/>
        <family val="2"/>
      </rPr>
      <t>Kapitalisierung/ Régime de capitalisation</t>
    </r>
    <r>
      <rPr>
        <b/>
        <sz val="11"/>
        <color indexed="8"/>
        <rFont val="Calibri"/>
        <family val="2"/>
      </rPr>
      <t xml:space="preserve">
Capitalisation</t>
    </r>
  </si>
  <si>
    <r>
      <rPr>
        <b/>
        <sz val="11"/>
        <color theme="0"/>
        <rFont val="Calibri"/>
        <family val="2"/>
      </rPr>
      <t>Pensionskasse/ Caisse de pensions</t>
    </r>
    <r>
      <rPr>
        <b/>
        <sz val="11"/>
        <color indexed="8"/>
        <rFont val="Calibri"/>
        <family val="2"/>
      </rPr>
      <t xml:space="preserve">
Caisse de pensions</t>
    </r>
  </si>
  <si>
    <t>Anzahl aktive Versich-erte/
Nombre assurés actifs</t>
  </si>
  <si>
    <t>Anzahl Alters-rentner per/
Nombre retraités</t>
  </si>
  <si>
    <t>Vorsorge-
kapital aktive Versicherte/
Capital de prévoyance 
assurés actifs (Mrd./mias)</t>
  </si>
  <si>
    <t>Verfügbares Vorsorgever-mögen in CHF/
Fortune de prévoyance disponible (Mrd./mias)</t>
  </si>
  <si>
    <t>Verwaltungsform/
Forme d'administration</t>
  </si>
  <si>
    <t xml:space="preserve">Technische Verwaltungskosten pro Versicherten/frais techniques d'administration par assuré </t>
  </si>
  <si>
    <t>Primat/
Primauté</t>
  </si>
  <si>
    <t>Versicherungs-technische Grundlagen/
Bases techniques</t>
  </si>
  <si>
    <t>Webseiten/
 Sites web</t>
  </si>
  <si>
    <t>Vollkapitalisie-
rung (VK)</t>
  </si>
  <si>
    <t>Gemeinschafts-einrichtung (GE)</t>
  </si>
  <si>
    <t>agpk.ch/</t>
  </si>
  <si>
    <t>VK</t>
  </si>
  <si>
    <t>Beitrags-primat (BP)</t>
  </si>
  <si>
    <t>Kantonale Versicherungskasse Appenzell
Innerrhoden*</t>
  </si>
  <si>
    <t>Vorsorgeeinrichtung (VE) aus Zusammenschluss mehrerer Arbeitgeber (AG)</t>
  </si>
  <si>
    <t>DP</t>
  </si>
  <si>
    <t>VZ 2015 PT 2017</t>
  </si>
  <si>
    <t>kvkai.ch</t>
  </si>
  <si>
    <t xml:space="preserve">Basellandschaftliche Pensionskasse
</t>
  </si>
  <si>
    <t>Sammeleinrichtung (SE)</t>
  </si>
  <si>
    <t>VZ 2015 PT</t>
  </si>
  <si>
    <t>Pensionskasse 
Basel-Stadt*</t>
  </si>
  <si>
    <t>2.25% (TK)
0 - 2.25% (VK)</t>
  </si>
  <si>
    <t>SE</t>
  </si>
  <si>
    <t>BP</t>
  </si>
  <si>
    <t xml:space="preserve">
VZ 2015 PT </t>
  </si>
  <si>
    <t>pkbs.ch/</t>
  </si>
  <si>
    <t>TK</t>
  </si>
  <si>
    <t xml:space="preserve">GE </t>
  </si>
  <si>
    <t>bpk.ch</t>
  </si>
  <si>
    <t>selbständige, öffentlich-rechtliche Vorsorgeeinrich-
tung (VE)</t>
  </si>
  <si>
    <t>blvk.ch</t>
  </si>
  <si>
    <t xml:space="preserve">nicht anwendbar (n.a.), da Leistungsprimat </t>
  </si>
  <si>
    <t>n.a., da Leistungsprimat</t>
  </si>
  <si>
    <t>n.a., da Leistungs-
primat</t>
  </si>
  <si>
    <t>öffentlich-rechtliche Institution mit mehreren Arbeitgebern (AG)</t>
  </si>
  <si>
    <t>fr.ch/cppef</t>
  </si>
  <si>
    <t>Caisse de prévoyance de l'Etat de Genève*</t>
  </si>
  <si>
    <t>n.a., da Leistungs-primat</t>
  </si>
  <si>
    <t>VE aus Zusammenschluss mehrerer AG</t>
  </si>
  <si>
    <t>LP</t>
  </si>
  <si>
    <t>VZ 2015 GT 2022</t>
  </si>
  <si>
    <t>cpeg.ch/</t>
  </si>
  <si>
    <t>Caisse de pensions de la République et Canton du Jura*</t>
  </si>
  <si>
    <t>cpju.ch/</t>
  </si>
  <si>
    <t>Pensionskasse des Kantons Nidwalden*</t>
  </si>
  <si>
    <t>keine Angabe</t>
  </si>
  <si>
    <t>VZ 2015 GT</t>
  </si>
  <si>
    <t>pknw.ch/</t>
  </si>
  <si>
    <t>pvow.ch/de/</t>
  </si>
  <si>
    <t>St. Galler Pensionskasse*</t>
  </si>
  <si>
    <t>sgpk.ch/</t>
  </si>
  <si>
    <t>pksh.ch/</t>
  </si>
  <si>
    <t>pkso.so.ch/</t>
  </si>
  <si>
    <t>Pensionskasse des Kantons Schwyz*</t>
  </si>
  <si>
    <t>GE mit Staatsgarantie</t>
  </si>
  <si>
    <t xml:space="preserve">VZ 2015 PT 2017 </t>
  </si>
  <si>
    <t xml:space="preserve">sz.ch/pensionskasse </t>
  </si>
  <si>
    <t>pk.tg Pensionskasse Thurgau</t>
  </si>
  <si>
    <t>öffentlich-rechtliche VE</t>
  </si>
  <si>
    <t>pktg.ch</t>
  </si>
  <si>
    <t>ipct.ch</t>
  </si>
  <si>
    <t>pkuri.ch/</t>
  </si>
  <si>
    <t>Caisse de pensions de l'Etat de Vaud*</t>
  </si>
  <si>
    <t>cpev.ch/</t>
  </si>
  <si>
    <t>VZ 2015  PT 2020</t>
  </si>
  <si>
    <t xml:space="preserve">
cpval.ch/in_webcpv01/core/menu.php#f1</t>
  </si>
  <si>
    <t>zugerpk.ch/deu/startseite.asp</t>
  </si>
  <si>
    <t>bvk.ch</t>
  </si>
  <si>
    <t>Mittelwerte</t>
  </si>
  <si>
    <t>Summe</t>
  </si>
  <si>
    <t>Die mit einem * versehenen Kassen weisen Werte auf, die noch nicht revidiert und/oder noch nicht vom obersten Organ genehmigt wurden.</t>
  </si>
  <si>
    <t>Les indications des caisses marquées avec un * n'ont pas encore été revisées et/ou n'ont pas enocre été approuvées par l'organe suprême.</t>
  </si>
  <si>
    <t>Source: recherche «Prévoyance Professionnelle Suisse»</t>
  </si>
  <si>
    <t>Bernische Pensionskasse (BPK)</t>
  </si>
  <si>
    <t>Istituto di previdenza del Cantone Ticino*</t>
  </si>
  <si>
    <t>TK/VK</t>
  </si>
  <si>
    <t>Technischer Deckungsgrad per/
Degré de couverture technique au 31.12.2021</t>
  </si>
  <si>
    <t>Nettoperfor-
mance/
Performan-
ce nette 2021</t>
  </si>
  <si>
    <t xml:space="preserve">Techn. Zinssatz per/
Taux d'intérêt technique au 31.12.2021 </t>
  </si>
  <si>
    <t>Techn. Zinssatz ab/
Taux d'intérêt technique à partir du 1.1.2022</t>
  </si>
  <si>
    <t>Umwandlungssatz im Alter 65 per/
Taux de conversion à l'âge 65 au 31.12.2021</t>
  </si>
  <si>
    <t>Umwandlungssatz im Alter 65 ab/
Taux de conversion à lâge 65 à partir du 1.1.2022</t>
  </si>
  <si>
    <t>Verzinsung aktive Versicherte/
Taux d'intérêt assurés actifs 2021</t>
  </si>
  <si>
    <t>Verzinsung aktive Versicherte/
Taux d'intérêt assurés actifs 2022 (prospektiv)</t>
  </si>
  <si>
    <t>ECKDATEN KANTONALE PENSIONSKASSEN PER 31. DEZEMBER 2021/STATISTIQUES DE REFERENCE CAISSES DE PENSIONS CANTONALES AU 31 DECEMBRE 2021</t>
  </si>
  <si>
    <t>pkar.ch</t>
  </si>
  <si>
    <t>blpk.ch</t>
  </si>
  <si>
    <t>pkgr.ch/</t>
  </si>
  <si>
    <t>glpk.ch/</t>
  </si>
  <si>
    <t>lupk.ch/</t>
  </si>
  <si>
    <t>cpcn.ch</t>
  </si>
  <si>
    <t>VZ 2020 GT</t>
  </si>
  <si>
    <t>Pensionskasse Uri*</t>
  </si>
  <si>
    <t>Caisse de pensions Canton de Neuchâtel*</t>
  </si>
  <si>
    <t xml:space="preserve">BVG 2020 PT 2020 </t>
  </si>
  <si>
    <t>1.75% (TK)
0 - 2.75% (VK)</t>
  </si>
  <si>
    <t>Pensionskasse Appenzell Ausserrhoden*</t>
  </si>
  <si>
    <t>Pensionskasse Schaffhausen*</t>
  </si>
  <si>
    <t xml:space="preserve">VZ 2015 PT </t>
  </si>
  <si>
    <t>1.00 - 8.00%</t>
  </si>
  <si>
    <t>Caisse de prévoyance en faveur du personnel de l'Etat de Fribourg*</t>
  </si>
  <si>
    <t>DP ab 2022</t>
  </si>
  <si>
    <t>GE, ab 2022 SE</t>
  </si>
  <si>
    <t>BVG 2020 GT</t>
  </si>
  <si>
    <t>VZ 2020 PT 2022 (projiziert)</t>
  </si>
  <si>
    <t>Aargauische Pensionskasse*</t>
  </si>
  <si>
    <t>° Neben der Verzinsung gewährt die APK noch Zusatzgutschriften für 2021: 0.83% und für 2022: 0.63%. Weitere jährliche Zusatzgutschriften für die Jahre 2023-2025 von 1.8% sind beschlossen.</t>
  </si>
  <si>
    <t>° Outre la rémunération, l'APK accorde encore des bonifications supplémentaires pour 2021: 0.83% et pour 2022 : 0.63%. D'autres bonifications annuelles supplémentaires pour les années 2023-2025 de 1.8% ont été décidées.</t>
  </si>
  <si>
    <t>Duoprimat°° (DP)</t>
  </si>
  <si>
    <t xml:space="preserve">°° Duoprimat: Altersleistungen im Beitragsprimat, Risikoleistungen (Tod und Invalidität) im Leistungsprimat. </t>
  </si>
  <si>
    <t xml:space="preserve">°° Duoprimauté : prestations de retraite en primauté de cotisations, prestations de risque (décès et invalidité) en primauté de prestations. </t>
  </si>
  <si>
    <t>Teilkapitalisie-
rung (TK)/VK°°°</t>
  </si>
  <si>
    <t xml:space="preserve">°°° Die PKBS vereint Vorsorgewerke in Teil- und Vollkapitalisierung. </t>
  </si>
  <si>
    <t>°°° La PKBS réunit des oeuvres de prévoyance en capitalisation complète et partielle.</t>
  </si>
  <si>
    <t>°°°° Die Deckungsgrade der Basellandschaftlichen PK und der PK Basel-Stadt sind konsolidiert angegeben, da es sich um Sammeleinrichtungen handelt.</t>
  </si>
  <si>
    <t>°°°° Les degrés de couverture de les Caisses de pensions de Bâle-Campagne et de Bâle-Ville sont indiqués en tant que consolidés parce qu'il s'agit d'institutions collectives.</t>
  </si>
  <si>
    <t>°°°°° Die Pensionskasse des Kanton Freiburgs wechselt ab 2022 vom Leistungs- zum Duoprimat und weist demnach ab dann einen Umwandlungssatz und eine Verzinsung der Altersguthaben der aktiven Versicherten aus.</t>
  </si>
  <si>
    <t>°°°°° La Caisse de prévoyance du canton de Fribourg passe de la primauté des prestations à la bi-primauté dès 2022 et affichera donc à partir de cette date un taux de conversion et un taux d'intérêt sur les avoirs de vieillesse des assurés actifs.</t>
  </si>
  <si>
    <r>
      <t xml:space="preserve">°°°°°° </t>
    </r>
    <r>
      <rPr>
        <sz val="11"/>
        <color theme="1"/>
        <rFont val="Calibri"/>
        <family val="2"/>
        <scheme val="minor"/>
      </rPr>
      <t>Die Zürcher BVK bietet seit wenigen Jahren individuell die Möglichkeit durch Reduktion der Ehegattenrente von 2/3 auf 1/3 bei Pensionierung einen höheren Umwandlungssatz zu wählen. Hier wurde der Umwandlungssatz mit 2/3 Ehegattenrente angegeben.</t>
    </r>
  </si>
  <si>
    <t>°°°°°° Depuis quelques années, la BVK zurichoise offre la possibilité de choisir individuellement un taux de conversion plus élevé en réduisant la rente de conjoint de 2/3 à 1/3 au moment de la retraite. Ici, le taux de conversion a été indiqué pour une rente de conjoint de 2/3.</t>
  </si>
  <si>
    <t>°°°°°°° Zum sicheren Zins von 2% bezahlt die BVK in den kommenden Jahren Aufwertungsgutschriften aus. Die effektiven Gutschriften betragen somit 4 bis 5.2% (je nach Alter).</t>
  </si>
  <si>
    <t>°°°°°°° En plus de l'intérêt sûr de 2%, la BVK versera des bonifications de revalorisation dans les années à venir. Les bonifications effectives s'élèvent donc à 4 à 5.2% (selon l'âge).</t>
  </si>
  <si>
    <t>°°°°°°°° Dieser Mittelwert wurde ohne die Basellandschaftliche PK und die PK Basel-Stadt berechnet, da diese hier Bandbreiten ausweisen.</t>
  </si>
  <si>
    <t>°°°°°°°° Cette moyenne a été calculée sans les Caisses de pensions de Bâle-Campagne et de Bâle-Ville, car elles montrent des bandes passantes ici.</t>
  </si>
  <si>
    <t>°°°°°°°°° Dieser Mittelwert wurde ohne die PK Basel-Stadt berechnet, da diese hier eine Bandbreite ausweist.</t>
  </si>
  <si>
    <t>°°°°°°°°° Cette moyenne a été calculée sans la Caisse de pensions de Bâle-Ville, car elle montre une bande passante ici.</t>
  </si>
  <si>
    <t>Caisse de prévoyance du personnel de l'Etat du Valais*°°°°°°°°°°</t>
  </si>
  <si>
    <t>Quelle: «Schweizer Personalvorsorge»</t>
  </si>
  <si>
    <t>VZ 2015 Periodentafeln (PT) 2017</t>
  </si>
  <si>
    <t>VZ 2020 Generationentafeln (GT) 2022</t>
  </si>
  <si>
    <t>BVG 2020,  GT</t>
  </si>
  <si>
    <t>VZ 2020 PT 2022</t>
  </si>
  <si>
    <t>Vorsorgekapi-
tal Altersrentner/
Capital de prévoyance retraités (Mrd./mias)</t>
  </si>
  <si>
    <t xml:space="preserve">°°°°°°°°°°Die Pensionkasse des Kantons Wallis wurde 2020 in zwei Unterkassen geteilt: eine geschlossene in Teilapitalisierung und eine offene in Vollkapitalisierung. Der hier ausgewiesene Deckungsgrad ist konsolidiert. Die TK-Kasse erreichte per 31.12.2021 eine Deckung von 102% und die VK-Kasse von 117.2%. </t>
  </si>
  <si>
    <t xml:space="preserve">°°°°°°°°°° En 2020, la caisse de pensions du canton du Valais a été divisée en sous-caisses: l'une fermée en capitalisation partielle et l'autre ouverte en capitalisation complète. Le taux de couverture indiqué ici représente le taux consolidé. Au 31 décembre 2021, la caisse fermée avait une couverture de 102% et la caisse </t>
  </si>
  <si>
    <t>ouverte de 117.2%.</t>
  </si>
  <si>
    <t>Bernische Lehrerversicherungs-
kasse</t>
  </si>
  <si>
    <t>Personalver-sicherungskasse Obwalden</t>
  </si>
  <si>
    <t>Dernière actualisation:  17 mars 2022</t>
  </si>
  <si>
    <t>Letzte Aktualisierung: 17.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</si>
</sst>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Red]0.00"/>
    <numFmt numFmtId="165" formatCode="0.00%\ &quot;Schätzung&quot;"/>
    <numFmt numFmtId="166" formatCode="0.00\ &quot;Schätzung&quot;"/>
    <numFmt numFmtId="167" formatCode="0.00%\ &quot;°°°°°°&quot;"/>
    <numFmt numFmtId="168" formatCode="0.00%\ &quot;°°°°°&quot;"/>
    <numFmt numFmtId="169" formatCode="0.00%\ &quot;°°°°°°°°&quot;"/>
    <numFmt numFmtId="170" formatCode="0.00%\ &quot;°&quot;"/>
    <numFmt numFmtId="171" formatCode="0.00%\ &quot;°°°°°°°°°&quot;"/>
    <numFmt numFmtId="172" formatCode="0.00%\ &quot;°°°°&quot;"/>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indexed="8"/>
      <name val="Calibri"/>
      <family val="2"/>
    </font>
    <font>
      <b/>
      <sz val="11"/>
      <name val="Calibri"/>
      <family val="2"/>
    </font>
    <font>
      <b/>
      <sz val="14"/>
      <color theme="1"/>
      <name val="Calibri"/>
      <family val="2"/>
      <scheme val="minor"/>
    </font>
    <font>
      <b/>
      <sz val="11"/>
      <color theme="0"/>
      <name val="Calibri"/>
      <family val="2"/>
    </font>
    <font>
      <u/>
      <sz val="11"/>
      <color rgb="FF0070C0"/>
      <name val="Calibri"/>
      <family val="2"/>
      <scheme val="minor"/>
    </font>
    <font>
      <i/>
      <sz val="11"/>
      <color theme="1"/>
      <name val="Calibri"/>
      <family val="2"/>
      <scheme val="minor"/>
    </font>
    <font>
      <sz val="9"/>
      <color indexed="81"/>
      <name val="Segoe UI"/>
      <family val="2"/>
    </font>
    <font>
      <b/>
      <sz val="9"/>
      <color indexed="81"/>
      <name val="Segoe UI"/>
      <family val="2"/>
    </font>
  </fonts>
  <fills count="2">
    <fill>
      <patternFill patternType="none"/>
    </fill>
    <fill>
      <patternFill patternType="gray125"/>
    </fill>
  </fills>
  <borders count="25">
    <border>
      <left/>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2" fillId="0" borderId="0" applyNumberFormat="0" applyFill="0" applyBorder="0" applyAlignment="0" applyProtection="0"/>
  </cellStyleXfs>
  <cellXfs count="94">
    <xf numFmtId="0" fontId="0" fillId="0" borderId="0" xfId="0"/>
    <xf numFmtId="0" fontId="0" fillId="0" borderId="7" xfId="0" applyFill="1" applyBorder="1" applyAlignment="1">
      <alignment wrapText="1"/>
    </xf>
    <xf numFmtId="0" fontId="0" fillId="0" borderId="0" xfId="0" applyFill="1"/>
    <xf numFmtId="0" fontId="0" fillId="0" borderId="0" xfId="0" applyFill="1" applyAlignment="1">
      <alignment wrapText="1"/>
    </xf>
    <xf numFmtId="0" fontId="3" fillId="0" borderId="10" xfId="0" applyFont="1" applyFill="1" applyBorder="1" applyAlignment="1">
      <alignment wrapText="1"/>
    </xf>
    <xf numFmtId="0" fontId="3" fillId="0" borderId="2" xfId="0" applyFont="1" applyFill="1" applyBorder="1" applyAlignment="1">
      <alignment vertical="top"/>
    </xf>
    <xf numFmtId="0" fontId="3" fillId="0" borderId="3" xfId="0" applyFont="1" applyFill="1" applyBorder="1" applyAlignment="1">
      <alignment vertical="top" wrapText="1"/>
    </xf>
    <xf numFmtId="0" fontId="3" fillId="0" borderId="4" xfId="0" applyFont="1" applyFill="1" applyBorder="1" applyAlignment="1">
      <alignment vertical="top" wrapText="1"/>
    </xf>
    <xf numFmtId="10" fontId="0" fillId="0" borderId="3" xfId="0" applyNumberFormat="1" applyFill="1" applyBorder="1" applyAlignment="1">
      <alignment horizontal="right" wrapText="1"/>
    </xf>
    <xf numFmtId="10" fontId="0" fillId="0" borderId="3" xfId="0" applyNumberFormat="1" applyFill="1" applyBorder="1" applyAlignment="1">
      <alignment horizontal="right"/>
    </xf>
    <xf numFmtId="0" fontId="0" fillId="0" borderId="3" xfId="0" applyFill="1" applyBorder="1" applyAlignment="1">
      <alignment horizontal="right" wrapText="1"/>
    </xf>
    <xf numFmtId="2" fontId="0" fillId="0" borderId="3" xfId="0" quotePrefix="1" applyNumberFormat="1" applyFill="1" applyBorder="1" applyAlignment="1">
      <alignment horizontal="right" wrapText="1"/>
    </xf>
    <xf numFmtId="164" fontId="0" fillId="0" borderId="3" xfId="0" quotePrefix="1" applyNumberFormat="1" applyFill="1" applyBorder="1" applyAlignment="1">
      <alignment horizontal="right" wrapText="1"/>
    </xf>
    <xf numFmtId="0" fontId="0" fillId="0" borderId="5" xfId="0" applyFill="1" applyBorder="1" applyAlignment="1">
      <alignment wrapText="1"/>
    </xf>
    <xf numFmtId="2" fontId="0" fillId="0" borderId="5" xfId="0" applyNumberFormat="1" applyFill="1" applyBorder="1" applyAlignment="1">
      <alignment horizontal="right" wrapText="1"/>
    </xf>
    <xf numFmtId="49" fontId="0" fillId="0" borderId="3" xfId="0" applyNumberFormat="1" applyFill="1" applyBorder="1" applyAlignment="1">
      <alignment wrapText="1"/>
    </xf>
    <xf numFmtId="0" fontId="0" fillId="0" borderId="16" xfId="0" applyFill="1" applyBorder="1" applyAlignment="1">
      <alignment wrapText="1"/>
    </xf>
    <xf numFmtId="0" fontId="2" fillId="0" borderId="17" xfId="1" applyFill="1" applyBorder="1" applyAlignment="1">
      <alignment wrapText="1"/>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wrapText="1"/>
    </xf>
    <xf numFmtId="10" fontId="0" fillId="0" borderId="7" xfId="0" applyNumberFormat="1" applyFill="1" applyBorder="1" applyAlignment="1">
      <alignment horizontal="right" wrapText="1"/>
    </xf>
    <xf numFmtId="10" fontId="0" fillId="0" borderId="7" xfId="0" applyNumberFormat="1" applyFill="1" applyBorder="1" applyAlignment="1">
      <alignment horizontal="right"/>
    </xf>
    <xf numFmtId="0" fontId="0" fillId="0" borderId="7" xfId="0" applyFill="1" applyBorder="1" applyAlignment="1">
      <alignment horizontal="right" wrapText="1"/>
    </xf>
    <xf numFmtId="164" fontId="0" fillId="0" borderId="7" xfId="0" quotePrefix="1" applyNumberFormat="1" applyFill="1" applyBorder="1" applyAlignment="1">
      <alignment horizontal="right" wrapText="1"/>
    </xf>
    <xf numFmtId="164" fontId="0" fillId="0" borderId="7" xfId="0" applyNumberFormat="1" applyFill="1" applyBorder="1" applyAlignment="1">
      <alignment horizontal="right" wrapText="1"/>
    </xf>
    <xf numFmtId="0" fontId="0" fillId="0" borderId="18" xfId="0" applyFill="1" applyBorder="1" applyAlignment="1">
      <alignment wrapText="1"/>
    </xf>
    <xf numFmtId="0" fontId="2" fillId="0" borderId="18" xfId="1" applyFill="1" applyBorder="1" applyAlignment="1">
      <alignment wrapText="1"/>
    </xf>
    <xf numFmtId="165" fontId="0" fillId="0" borderId="5" xfId="0" applyNumberFormat="1" applyFill="1" applyBorder="1" applyAlignment="1">
      <alignment horizontal="right" wrapText="1"/>
    </xf>
    <xf numFmtId="10" fontId="0" fillId="0" borderId="5" xfId="0" applyNumberFormat="1" applyFill="1" applyBorder="1" applyAlignment="1">
      <alignment horizontal="right"/>
    </xf>
    <xf numFmtId="10" fontId="0" fillId="0" borderId="5" xfId="0" applyNumberFormat="1" applyFill="1" applyBorder="1" applyAlignment="1">
      <alignment horizontal="right" wrapText="1"/>
    </xf>
    <xf numFmtId="10" fontId="0" fillId="0" borderId="5" xfId="0" quotePrefix="1" applyNumberFormat="1" applyFill="1" applyBorder="1" applyAlignment="1">
      <alignment horizontal="right" wrapText="1"/>
    </xf>
    <xf numFmtId="166" fontId="0" fillId="0" borderId="7" xfId="0" applyNumberFormat="1" applyFill="1" applyBorder="1" applyAlignment="1">
      <alignment horizontal="right" wrapText="1"/>
    </xf>
    <xf numFmtId="10" fontId="0" fillId="0" borderId="7" xfId="0" quotePrefix="1" applyNumberFormat="1" applyFill="1" applyBorder="1" applyAlignment="1">
      <alignment horizontal="right" wrapText="1"/>
    </xf>
    <xf numFmtId="2" fontId="0" fillId="0" borderId="7" xfId="0" applyNumberFormat="1" applyFill="1" applyBorder="1" applyAlignment="1">
      <alignment horizontal="right" wrapText="1"/>
    </xf>
    <xf numFmtId="0" fontId="7" fillId="0" borderId="18" xfId="1" applyFont="1" applyFill="1" applyBorder="1" applyAlignment="1">
      <alignment wrapText="1"/>
    </xf>
    <xf numFmtId="0" fontId="3" fillId="0" borderId="7" xfId="0" applyFont="1" applyFill="1" applyBorder="1" applyAlignment="1">
      <alignment vertical="top" wrapText="1"/>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wrapText="1"/>
    </xf>
    <xf numFmtId="10" fontId="0" fillId="0" borderId="7" xfId="0" quotePrefix="1" applyNumberFormat="1" applyFill="1" applyBorder="1" applyAlignment="1">
      <alignment horizontal="right"/>
    </xf>
    <xf numFmtId="0" fontId="0" fillId="0" borderId="7" xfId="0" applyNumberFormat="1" applyFill="1" applyBorder="1" applyAlignment="1">
      <alignment horizontal="right" wrapText="1"/>
    </xf>
    <xf numFmtId="0" fontId="2" fillId="0" borderId="19" xfId="1" applyFill="1" applyBorder="1" applyAlignment="1">
      <alignment wrapText="1"/>
    </xf>
    <xf numFmtId="0" fontId="2" fillId="0" borderId="20" xfId="1" applyFill="1" applyBorder="1"/>
    <xf numFmtId="0" fontId="0" fillId="0" borderId="9" xfId="0" applyFill="1" applyBorder="1" applyAlignment="1">
      <alignment wrapText="1"/>
    </xf>
    <xf numFmtId="2" fontId="0" fillId="0" borderId="9" xfId="0" applyNumberFormat="1" applyFill="1" applyBorder="1" applyAlignment="1">
      <alignment horizontal="right" wrapText="1"/>
    </xf>
    <xf numFmtId="0" fontId="0" fillId="0" borderId="19" xfId="0" applyFill="1" applyBorder="1" applyAlignment="1">
      <alignment wrapText="1"/>
    </xf>
    <xf numFmtId="0" fontId="7" fillId="0" borderId="19" xfId="1" applyFont="1" applyFill="1" applyBorder="1" applyAlignment="1">
      <alignment wrapText="1"/>
    </xf>
    <xf numFmtId="0" fontId="3" fillId="0" borderId="21" xfId="0" applyFont="1" applyFill="1" applyBorder="1" applyAlignment="1">
      <alignment vertical="top"/>
    </xf>
    <xf numFmtId="0" fontId="3" fillId="0" borderId="1" xfId="0" applyFont="1" applyFill="1" applyBorder="1" applyAlignment="1">
      <alignment vertical="top"/>
    </xf>
    <xf numFmtId="0" fontId="3" fillId="0" borderId="22" xfId="0" applyFont="1" applyFill="1" applyBorder="1" applyAlignment="1">
      <alignment vertical="top" wrapText="1"/>
    </xf>
    <xf numFmtId="10" fontId="0" fillId="0" borderId="9" xfId="0" applyNumberFormat="1" applyFill="1" applyBorder="1" applyAlignment="1">
      <alignment horizontal="right" wrapText="1"/>
    </xf>
    <xf numFmtId="10" fontId="0" fillId="0" borderId="9" xfId="0" applyNumberFormat="1" applyFill="1" applyBorder="1" applyAlignment="1">
      <alignment horizontal="right"/>
    </xf>
    <xf numFmtId="0" fontId="0" fillId="0" borderId="9" xfId="0" applyFill="1" applyBorder="1" applyAlignment="1">
      <alignment horizontal="right" wrapText="1"/>
    </xf>
    <xf numFmtId="164" fontId="0" fillId="0" borderId="9" xfId="0" quotePrefix="1" applyNumberFormat="1" applyFill="1" applyBorder="1" applyAlignment="1">
      <alignment horizontal="right" wrapText="1"/>
    </xf>
    <xf numFmtId="2" fontId="0" fillId="0" borderId="23" xfId="0" applyNumberFormat="1" applyFill="1" applyBorder="1" applyAlignment="1">
      <alignment horizontal="right" wrapText="1"/>
    </xf>
    <xf numFmtId="0" fontId="0" fillId="0" borderId="24" xfId="0" applyFill="1" applyBorder="1" applyAlignment="1">
      <alignment wrapText="1"/>
    </xf>
    <xf numFmtId="0" fontId="2" fillId="0" borderId="24" xfId="1" applyFill="1" applyBorder="1" applyAlignment="1">
      <alignment wrapText="1"/>
    </xf>
    <xf numFmtId="0" fontId="0" fillId="0" borderId="0" xfId="0" applyFont="1" applyFill="1"/>
    <xf numFmtId="10" fontId="0" fillId="0" borderId="0" xfId="0" applyNumberFormat="1" applyFill="1"/>
    <xf numFmtId="2" fontId="0" fillId="0" borderId="0" xfId="0" applyNumberFormat="1" applyFill="1"/>
    <xf numFmtId="0" fontId="0" fillId="0" borderId="0" xfId="0" applyFont="1" applyFill="1" applyAlignment="1">
      <alignment wrapText="1"/>
    </xf>
    <xf numFmtId="10" fontId="0" fillId="0" borderId="0" xfId="0" applyNumberFormat="1" applyFont="1" applyFill="1"/>
    <xf numFmtId="2" fontId="0" fillId="0" borderId="0" xfId="0" applyNumberFormat="1" applyFont="1" applyFill="1"/>
    <xf numFmtId="0" fontId="8" fillId="0" borderId="0" xfId="0" applyFont="1" applyFill="1"/>
    <xf numFmtId="0" fontId="7" fillId="0" borderId="17" xfId="1" applyFont="1" applyFill="1" applyBorder="1" applyAlignment="1">
      <alignment wrapText="1"/>
    </xf>
    <xf numFmtId="49" fontId="3" fillId="0" borderId="12" xfId="0" applyNumberFormat="1" applyFont="1" applyFill="1" applyBorder="1" applyAlignment="1">
      <alignment wrapText="1"/>
    </xf>
    <xf numFmtId="49" fontId="1" fillId="0" borderId="1" xfId="0" applyNumberFormat="1" applyFont="1" applyFill="1" applyBorder="1" applyAlignment="1">
      <alignment wrapText="1"/>
    </xf>
    <xf numFmtId="0" fontId="1" fillId="0" borderId="1" xfId="0" applyFont="1" applyFill="1" applyBorder="1" applyAlignment="1">
      <alignment wrapText="1"/>
    </xf>
    <xf numFmtId="10" fontId="1" fillId="0" borderId="1" xfId="0" applyNumberFormat="1" applyFont="1" applyFill="1" applyBorder="1" applyAlignment="1">
      <alignment wrapText="1"/>
    </xf>
    <xf numFmtId="2" fontId="1" fillId="0" borderId="1" xfId="0" applyNumberFormat="1" applyFont="1" applyFill="1" applyBorder="1" applyAlignment="1">
      <alignment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5" xfId="0" applyFont="1" applyFill="1" applyBorder="1" applyAlignment="1">
      <alignment wrapText="1"/>
    </xf>
    <xf numFmtId="167" fontId="0" fillId="0" borderId="9" xfId="0" applyNumberFormat="1" applyFill="1" applyBorder="1" applyAlignment="1">
      <alignment horizontal="right" wrapText="1"/>
    </xf>
    <xf numFmtId="10" fontId="1" fillId="0" borderId="10" xfId="0" applyNumberFormat="1" applyFont="1" applyFill="1" applyBorder="1" applyAlignment="1">
      <alignment horizontal="right" wrapText="1"/>
    </xf>
    <xf numFmtId="169" fontId="1" fillId="0" borderId="10" xfId="0" applyNumberFormat="1" applyFont="1" applyFill="1" applyBorder="1" applyAlignment="1">
      <alignment horizontal="right" wrapText="1"/>
    </xf>
    <xf numFmtId="1" fontId="1" fillId="0" borderId="10" xfId="0" applyNumberFormat="1" applyFont="1" applyFill="1" applyBorder="1" applyAlignment="1">
      <alignment wrapText="1"/>
    </xf>
    <xf numFmtId="164" fontId="1" fillId="0" borderId="10" xfId="0" quotePrefix="1" applyNumberFormat="1" applyFont="1" applyFill="1" applyBorder="1" applyAlignment="1">
      <alignment horizontal="right" wrapText="1"/>
    </xf>
    <xf numFmtId="2" fontId="1" fillId="0" borderId="10" xfId="0" applyNumberFormat="1" applyFont="1" applyFill="1" applyBorder="1" applyAlignment="1">
      <alignment wrapText="1"/>
    </xf>
    <xf numFmtId="2" fontId="1" fillId="0" borderId="10" xfId="0" applyNumberFormat="1" applyFont="1" applyFill="1" applyBorder="1" applyAlignment="1">
      <alignment horizontal="right" wrapText="1"/>
    </xf>
    <xf numFmtId="0" fontId="1" fillId="0" borderId="10" xfId="0" applyFont="1" applyFill="1" applyBorder="1" applyAlignment="1">
      <alignment wrapText="1"/>
    </xf>
    <xf numFmtId="0" fontId="1" fillId="0" borderId="0" xfId="0" applyFont="1" applyFill="1" applyAlignment="1">
      <alignment wrapText="1"/>
    </xf>
    <xf numFmtId="0" fontId="1" fillId="0" borderId="20" xfId="0" applyFont="1" applyFill="1" applyBorder="1"/>
    <xf numFmtId="164" fontId="1" fillId="0" borderId="20" xfId="0" applyNumberFormat="1" applyFont="1" applyFill="1" applyBorder="1"/>
    <xf numFmtId="164" fontId="1" fillId="0" borderId="10" xfId="0" applyNumberFormat="1" applyFont="1" applyFill="1" applyBorder="1"/>
    <xf numFmtId="168" fontId="0" fillId="0" borderId="7" xfId="0" quotePrefix="1" applyNumberFormat="1" applyFill="1" applyBorder="1" applyAlignment="1">
      <alignment horizontal="right" wrapText="1"/>
    </xf>
    <xf numFmtId="169" fontId="0" fillId="0" borderId="9" xfId="0" applyNumberFormat="1" applyFill="1" applyBorder="1" applyAlignment="1">
      <alignment horizontal="right" wrapText="1"/>
    </xf>
    <xf numFmtId="171" fontId="1" fillId="0" borderId="10" xfId="0" applyNumberFormat="1" applyFont="1" applyFill="1" applyBorder="1" applyAlignment="1">
      <alignment horizontal="right" wrapText="1"/>
    </xf>
    <xf numFmtId="170" fontId="0" fillId="0" borderId="3" xfId="0" applyNumberFormat="1" applyFill="1" applyBorder="1" applyAlignment="1">
      <alignment horizontal="right" wrapText="1"/>
    </xf>
    <xf numFmtId="2" fontId="0" fillId="0" borderId="7" xfId="0" quotePrefix="1" applyNumberFormat="1" applyFill="1" applyBorder="1" applyAlignment="1">
      <alignment horizontal="right" wrapText="1"/>
    </xf>
    <xf numFmtId="172" fontId="0" fillId="0" borderId="7" xfId="0" applyNumberFormat="1" applyFill="1" applyBorder="1" applyAlignment="1">
      <alignment horizontal="right" wrapText="1"/>
    </xf>
    <xf numFmtId="0" fontId="5" fillId="0" borderId="11" xfId="0" applyFont="1" applyFill="1" applyBorder="1" applyAlignment="1">
      <alignment horizontal="center"/>
    </xf>
    <xf numFmtId="0" fontId="0" fillId="0" borderId="11" xfId="0" applyFill="1" applyBorder="1" applyAlignment="1">
      <alignment horizontal="center"/>
    </xf>
  </cellXfs>
  <cellStyles count="2">
    <cellStyle name="Link" xfId="1" builtinId="8"/>
    <cellStyle name="Standard" xfId="0" builtinId="0"/>
  </cellStyles>
  <dxfs count="24">
    <dxf>
      <font>
        <b val="0"/>
        <i val="0"/>
        <strike val="0"/>
        <condense val="0"/>
        <extend val="0"/>
        <outline val="0"/>
        <shadow val="0"/>
        <u/>
        <vertAlign val="baseline"/>
        <sz val="11"/>
        <color rgb="FF0070C0"/>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thin">
          <color indexed="64"/>
        </top>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2"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numFmt numFmtId="14" formatCode="0.00%"/>
      <fill>
        <patternFill patternType="none">
          <fgColor indexed="64"/>
          <bgColor auto="1"/>
        </patternFill>
      </fill>
      <alignment horizontal="right" vertical="bottom" textRotation="0" wrapText="1"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font>
        <b/>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top" textRotation="0" wrapText="0" indent="0" justifyLastLine="0" shrinkToFit="0" readingOrder="0"/>
      <border diagonalUp="0" diagonalDown="0" outline="0">
        <left/>
        <right style="medium">
          <color indexed="64"/>
        </right>
        <top style="thin">
          <color indexed="64"/>
        </top>
        <bottom style="thin">
          <color indexed="64"/>
        </bottom>
      </border>
    </dxf>
    <dxf>
      <border outline="0">
        <left style="medium">
          <color rgb="FF000000"/>
        </left>
        <right style="medium">
          <color rgb="FF000000"/>
        </right>
        <top style="medium">
          <color rgb="FF000000"/>
        </top>
        <bottom style="medium">
          <color rgb="FF000000"/>
        </bottom>
      </border>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13" displayName="Tabelle13" ref="A2:U29" totalsRowShown="0" headerRowDxfId="23" dataDxfId="22" tableBorderDxfId="21">
  <autoFilter ref="A2:U29" xr:uid="{00000000-0009-0000-0100-000002000000}"/>
  <tableColumns count="21">
    <tableColumn id="1" xr3:uid="{00000000-0010-0000-0100-000001000000}" name="Kanton/Canton_x000a_Canton" dataDxfId="20"/>
    <tableColumn id="2" xr3:uid="{00000000-0010-0000-0100-000002000000}" name="Kapitalisierung/ Régime de capitalisation_x000a_Capitalisation" dataDxfId="19"/>
    <tableColumn id="3" xr3:uid="{00000000-0010-0000-0100-000003000000}" name="Pensionskasse/ Caisse de pensions_x000a_Caisse de pensions" dataDxfId="18"/>
    <tableColumn id="4" xr3:uid="{00000000-0010-0000-0100-000004000000}" name="Technischer Deckungsgrad per/_x000a_Degré de couverture technique au 31.12.2021" dataDxfId="17"/>
    <tableColumn id="6" xr3:uid="{00000000-0010-0000-0100-000006000000}" name="Nettoperfor-_x000a_mance/_x000a_Performan-_x000a_ce nette 2021" dataDxfId="16"/>
    <tableColumn id="7" xr3:uid="{00000000-0010-0000-0100-000007000000}" name="Techn. Zinssatz per/_x000a_Taux d'intérêt technique au 31.12.2021 " dataDxfId="15"/>
    <tableColumn id="8" xr3:uid="{00000000-0010-0000-0100-000008000000}" name="Techn. Zinssatz ab/_x000a_Taux d'intérêt technique à partir du 1.1.2022" dataDxfId="14"/>
    <tableColumn id="9" xr3:uid="{00000000-0010-0000-0100-000009000000}" name="Umwandlungssatz im Alter 65 per/_x000a_Taux de conversion à l'âge 65 au 31.12.2021" dataDxfId="13"/>
    <tableColumn id="10" xr3:uid="{00000000-0010-0000-0100-00000A000000}" name="Umwandlungssatz im Alter 65 ab/_x000a_Taux de conversion à lâge 65 à partir du 1.1.2022" dataDxfId="12"/>
    <tableColumn id="11" xr3:uid="{00000000-0010-0000-0100-00000B000000}" name="Verzinsung aktive Versicherte/_x000a_Taux d'intérêt assurés actifs 2021" dataDxfId="11"/>
    <tableColumn id="12" xr3:uid="{00000000-0010-0000-0100-00000C000000}" name="Verzinsung aktive Versicherte/_x000a_Taux d'intérêt assurés actifs 2022 (prospektiv)" dataDxfId="10"/>
    <tableColumn id="13" xr3:uid="{00000000-0010-0000-0100-00000D000000}" name="Anzahl aktive Versich-erte/_x000a_Nombre assurés actifs" dataDxfId="9"/>
    <tableColumn id="14" xr3:uid="{00000000-0010-0000-0100-00000E000000}" name="Anzahl Alters-rentner per/_x000a_Nombre retraités" dataDxfId="8"/>
    <tableColumn id="15" xr3:uid="{00000000-0010-0000-0100-00000F000000}" name="Vorsorge-_x000a_kapital aktive Versicherte/_x000a_Capital de prévoyance _x000a_assurés actifs (Mrd./mias)" dataDxfId="7"/>
    <tableColumn id="16" xr3:uid="{00000000-0010-0000-0100-000010000000}" name="Vorsorgekapi-_x000a_tal Altersrentner/_x000a_Capital de prévoyance retraités (Mrd./mias)" dataDxfId="6"/>
    <tableColumn id="17" xr3:uid="{00000000-0010-0000-0100-000011000000}" name="Verfügbares Vorsorgever-mögen in CHF/_x000a_Fortune de prévoyance disponible (Mrd./mias)" dataDxfId="5"/>
    <tableColumn id="18" xr3:uid="{00000000-0010-0000-0100-000012000000}" name="Verwaltungsform/_x000a_Forme d'administration" dataDxfId="4"/>
    <tableColumn id="19" xr3:uid="{00000000-0010-0000-0100-000013000000}" name="Technische Verwaltungskosten pro Versicherten/frais techniques d'administration par assuré " dataDxfId="3"/>
    <tableColumn id="20" xr3:uid="{00000000-0010-0000-0100-000014000000}" name="Primat/_x000a_Primauté" dataDxfId="2"/>
    <tableColumn id="21" xr3:uid="{00000000-0010-0000-0100-000015000000}" name="Versicherungs-technische Grundlagen/_x000a_Bases techniques" dataDxfId="1"/>
    <tableColumn id="22" xr3:uid="{00000000-0010-0000-0100-000016000000}" name="Webseiten/_x000a_ Sites web" dataDxfId="0" dataCellStyle="Link"/>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kgr.ch/de/" TargetMode="External"/><Relationship Id="rId13" Type="http://schemas.openxmlformats.org/officeDocument/2006/relationships/hyperlink" Target="http://www.cpval.ch/in_webcpv02/core/menu.php" TargetMode="External"/><Relationship Id="rId18" Type="http://schemas.openxmlformats.org/officeDocument/2006/relationships/hyperlink" Target="http://www.pktg.ch/" TargetMode="External"/><Relationship Id="rId3" Type="http://schemas.openxmlformats.org/officeDocument/2006/relationships/hyperlink" Target="http://www.pkbs.ch/" TargetMode="External"/><Relationship Id="rId21" Type="http://schemas.openxmlformats.org/officeDocument/2006/relationships/printerSettings" Target="../printerSettings/printerSettings1.bin"/><Relationship Id="rId7" Type="http://schemas.openxmlformats.org/officeDocument/2006/relationships/hyperlink" Target="http://www.cpju.ch/" TargetMode="External"/><Relationship Id="rId12" Type="http://schemas.openxmlformats.org/officeDocument/2006/relationships/hyperlink" Target="https://www.cpev.ch/" TargetMode="External"/><Relationship Id="rId17" Type="http://schemas.openxmlformats.org/officeDocument/2006/relationships/hyperlink" Target="http://www.cpeg.ch/" TargetMode="External"/><Relationship Id="rId2" Type="http://schemas.openxmlformats.org/officeDocument/2006/relationships/hyperlink" Target="http://www.kvkai.ch/" TargetMode="External"/><Relationship Id="rId16" Type="http://schemas.openxmlformats.org/officeDocument/2006/relationships/hyperlink" Target="http://www.sgpk.ch/" TargetMode="External"/><Relationship Id="rId20" Type="http://schemas.openxmlformats.org/officeDocument/2006/relationships/hyperlink" Target="http://www.bvk.ch/" TargetMode="External"/><Relationship Id="rId1" Type="http://schemas.openxmlformats.org/officeDocument/2006/relationships/hyperlink" Target="http://www.pkar.ch/" TargetMode="External"/><Relationship Id="rId6" Type="http://schemas.openxmlformats.org/officeDocument/2006/relationships/hyperlink" Target="https://www.ipct.ch/" TargetMode="External"/><Relationship Id="rId11" Type="http://schemas.openxmlformats.org/officeDocument/2006/relationships/hyperlink" Target="http://www.pkuri.ch/" TargetMode="External"/><Relationship Id="rId24" Type="http://schemas.openxmlformats.org/officeDocument/2006/relationships/comments" Target="../comments1.xml"/><Relationship Id="rId5" Type="http://schemas.openxmlformats.org/officeDocument/2006/relationships/hyperlink" Target="https://pkso.so.ch/" TargetMode="External"/><Relationship Id="rId15" Type="http://schemas.openxmlformats.org/officeDocument/2006/relationships/hyperlink" Target="http://www.agpk.ch/" TargetMode="External"/><Relationship Id="rId23" Type="http://schemas.openxmlformats.org/officeDocument/2006/relationships/table" Target="../tables/table1.xml"/><Relationship Id="rId10" Type="http://schemas.openxmlformats.org/officeDocument/2006/relationships/hyperlink" Target="https://www.sz.ch/pensionskasse" TargetMode="External"/><Relationship Id="rId19" Type="http://schemas.openxmlformats.org/officeDocument/2006/relationships/hyperlink" Target="https://www.pksh.ch/" TargetMode="External"/><Relationship Id="rId4" Type="http://schemas.openxmlformats.org/officeDocument/2006/relationships/hyperlink" Target="http://www.pknw.ch/" TargetMode="External"/><Relationship Id="rId9" Type="http://schemas.openxmlformats.org/officeDocument/2006/relationships/hyperlink" Target="http://www.pvow.ch/de/" TargetMode="External"/><Relationship Id="rId14" Type="http://schemas.openxmlformats.org/officeDocument/2006/relationships/hyperlink" Target="http://www.zugerpk.ch/deu/startseite.asp"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0"/>
  <sheetViews>
    <sheetView tabSelected="1" view="pageBreakPreview" zoomScaleNormal="100" zoomScaleSheetLayoutView="100" workbookViewId="0">
      <pane xSplit="1" ySplit="2" topLeftCell="B10" activePane="bottomRight" state="frozen"/>
      <selection pane="topRight" activeCell="B1" sqref="B1"/>
      <selection pane="bottomLeft" activeCell="A3" sqref="A3"/>
      <selection pane="bottomRight" activeCell="E11" sqref="E11"/>
    </sheetView>
  </sheetViews>
  <sheetFormatPr baseColWidth="10" defaultColWidth="11.44140625" defaultRowHeight="14.4" x14ac:dyDescent="0.3"/>
  <cols>
    <col min="1" max="1" width="8.33203125" style="2" customWidth="1"/>
    <col min="2" max="2" width="17.44140625" style="2" customWidth="1"/>
    <col min="3" max="3" width="19" style="3" customWidth="1"/>
    <col min="4" max="4" width="18.109375" style="3" bestFit="1" customWidth="1"/>
    <col min="5" max="5" width="14.5546875" style="2" bestFit="1" customWidth="1"/>
    <col min="6" max="6" width="12.33203125" style="2" customWidth="1"/>
    <col min="7" max="7" width="10.88671875" style="3" customWidth="1"/>
    <col min="8" max="8" width="17.33203125" style="3" customWidth="1"/>
    <col min="9" max="9" width="19.33203125" style="3" bestFit="1" customWidth="1"/>
    <col min="10" max="10" width="22.44140625" style="59" customWidth="1"/>
    <col min="11" max="11" width="22.88671875" style="59" bestFit="1" customWidth="1"/>
    <col min="12" max="13" width="10.5546875" style="2" bestFit="1" customWidth="1"/>
    <col min="14" max="14" width="13.109375" style="60" bestFit="1" customWidth="1"/>
    <col min="15" max="15" width="13.44140625" style="60" bestFit="1" customWidth="1"/>
    <col min="16" max="16" width="14.88671875" style="60" customWidth="1"/>
    <col min="17" max="17" width="18.6640625" style="2" customWidth="1"/>
    <col min="18" max="18" width="17.44140625" style="2" customWidth="1"/>
    <col min="19" max="19" width="12.88671875" style="2" bestFit="1" customWidth="1"/>
    <col min="20" max="20" width="16" style="2" customWidth="1"/>
    <col min="21" max="21" width="29" style="3" customWidth="1"/>
    <col min="22" max="16384" width="11.44140625" style="2"/>
  </cols>
  <sheetData>
    <row r="1" spans="1:21" ht="18.600000000000001" thickBot="1" x14ac:dyDescent="0.4">
      <c r="A1" s="92" t="s">
        <v>121</v>
      </c>
      <c r="B1" s="93"/>
      <c r="C1" s="93"/>
      <c r="D1" s="93"/>
      <c r="E1" s="93"/>
      <c r="F1" s="93"/>
      <c r="G1" s="93"/>
      <c r="H1" s="93"/>
      <c r="I1" s="93"/>
      <c r="J1" s="93"/>
      <c r="K1" s="93"/>
      <c r="L1" s="93"/>
      <c r="M1" s="93"/>
      <c r="N1" s="93"/>
      <c r="O1" s="93"/>
      <c r="P1" s="93"/>
      <c r="Q1" s="93"/>
      <c r="R1" s="93"/>
      <c r="S1" s="93"/>
      <c r="T1" s="93"/>
      <c r="U1" s="93"/>
    </row>
    <row r="2" spans="1:21" s="3" customFormat="1" ht="115.8" thickBot="1" x14ac:dyDescent="0.35">
      <c r="A2" s="66" t="s">
        <v>32</v>
      </c>
      <c r="B2" s="66" t="s">
        <v>33</v>
      </c>
      <c r="C2" s="66" t="s">
        <v>34</v>
      </c>
      <c r="D2" s="67" t="s">
        <v>113</v>
      </c>
      <c r="E2" s="67" t="s">
        <v>114</v>
      </c>
      <c r="F2" s="68" t="s">
        <v>115</v>
      </c>
      <c r="G2" s="68" t="s">
        <v>116</v>
      </c>
      <c r="H2" s="68" t="s">
        <v>117</v>
      </c>
      <c r="I2" s="68" t="s">
        <v>118</v>
      </c>
      <c r="J2" s="69" t="s">
        <v>119</v>
      </c>
      <c r="K2" s="69" t="s">
        <v>120</v>
      </c>
      <c r="L2" s="68" t="s">
        <v>35</v>
      </c>
      <c r="M2" s="68" t="s">
        <v>36</v>
      </c>
      <c r="N2" s="70" t="s">
        <v>37</v>
      </c>
      <c r="O2" s="70" t="s">
        <v>169</v>
      </c>
      <c r="P2" s="70" t="s">
        <v>38</v>
      </c>
      <c r="Q2" s="71" t="s">
        <v>39</v>
      </c>
      <c r="R2" s="68" t="s">
        <v>40</v>
      </c>
      <c r="S2" s="68" t="s">
        <v>41</v>
      </c>
      <c r="T2" s="72" t="s">
        <v>42</v>
      </c>
      <c r="U2" s="73" t="s">
        <v>43</v>
      </c>
    </row>
    <row r="3" spans="1:21" ht="43.2" x14ac:dyDescent="0.3">
      <c r="A3" s="5" t="s">
        <v>0</v>
      </c>
      <c r="B3" s="6" t="s">
        <v>44</v>
      </c>
      <c r="C3" s="7" t="s">
        <v>142</v>
      </c>
      <c r="D3" s="8">
        <v>1.083</v>
      </c>
      <c r="E3" s="9">
        <v>7.4999999999999997E-2</v>
      </c>
      <c r="F3" s="9">
        <v>2.2499999999999999E-2</v>
      </c>
      <c r="G3" s="8">
        <v>2.2499999999999999E-2</v>
      </c>
      <c r="H3" s="8">
        <v>5.2999999999999999E-2</v>
      </c>
      <c r="I3" s="8">
        <v>5.2999999999999999E-2</v>
      </c>
      <c r="J3" s="89">
        <v>0.01</v>
      </c>
      <c r="K3" s="89">
        <v>1.4999999999999999E-2</v>
      </c>
      <c r="L3" s="10">
        <v>34425</v>
      </c>
      <c r="M3" s="10">
        <v>10254</v>
      </c>
      <c r="N3" s="11">
        <v>5.7</v>
      </c>
      <c r="O3" s="12">
        <v>5.7</v>
      </c>
      <c r="P3" s="12">
        <v>13</v>
      </c>
      <c r="Q3" s="13" t="s">
        <v>45</v>
      </c>
      <c r="R3" s="14">
        <v>91</v>
      </c>
      <c r="S3" s="15" t="s">
        <v>145</v>
      </c>
      <c r="T3" s="16" t="s">
        <v>166</v>
      </c>
      <c r="U3" s="17" t="s">
        <v>46</v>
      </c>
    </row>
    <row r="4" spans="1:21" ht="43.2" x14ac:dyDescent="0.3">
      <c r="A4" s="18" t="s">
        <v>1</v>
      </c>
      <c r="B4" s="19" t="s">
        <v>47</v>
      </c>
      <c r="C4" s="20" t="s">
        <v>133</v>
      </c>
      <c r="D4" s="21">
        <v>1.1919999999999999</v>
      </c>
      <c r="E4" s="22">
        <v>0.10199999999999999</v>
      </c>
      <c r="F4" s="22">
        <v>1.4999999999999999E-2</v>
      </c>
      <c r="G4" s="21">
        <v>1.4999999999999999E-2</v>
      </c>
      <c r="H4" s="21">
        <v>5.8000000000000003E-2</v>
      </c>
      <c r="I4" s="21">
        <v>5.6000000000000001E-2</v>
      </c>
      <c r="J4" s="21">
        <v>0.04</v>
      </c>
      <c r="K4" s="21">
        <v>0.01</v>
      </c>
      <c r="L4" s="23">
        <v>3412</v>
      </c>
      <c r="M4" s="23">
        <v>1194</v>
      </c>
      <c r="N4" s="24">
        <v>0.54</v>
      </c>
      <c r="O4" s="25">
        <v>0.43</v>
      </c>
      <c r="P4" s="24">
        <v>1.37</v>
      </c>
      <c r="Q4" s="1" t="s">
        <v>2</v>
      </c>
      <c r="R4" s="14">
        <v>187</v>
      </c>
      <c r="S4" s="1" t="s">
        <v>48</v>
      </c>
      <c r="T4" s="26" t="s">
        <v>165</v>
      </c>
      <c r="U4" s="27" t="s">
        <v>122</v>
      </c>
    </row>
    <row r="5" spans="1:21" ht="57.6" x14ac:dyDescent="0.3">
      <c r="A5" s="18" t="s">
        <v>3</v>
      </c>
      <c r="B5" s="19" t="s">
        <v>47</v>
      </c>
      <c r="C5" s="20" t="s">
        <v>49</v>
      </c>
      <c r="D5" s="28">
        <v>1.17</v>
      </c>
      <c r="E5" s="29">
        <v>0.11</v>
      </c>
      <c r="F5" s="29">
        <v>1.2500000000000001E-2</v>
      </c>
      <c r="G5" s="30">
        <v>1.2500000000000001E-2</v>
      </c>
      <c r="H5" s="30">
        <v>5.6000000000000001E-2</v>
      </c>
      <c r="I5" s="31">
        <v>5.3999999999999999E-2</v>
      </c>
      <c r="J5" s="30">
        <v>0.05</v>
      </c>
      <c r="K5" s="30">
        <v>0.01</v>
      </c>
      <c r="L5" s="23">
        <v>1103</v>
      </c>
      <c r="M5" s="23">
        <v>299</v>
      </c>
      <c r="N5" s="32">
        <v>0.2</v>
      </c>
      <c r="O5" s="32">
        <v>0.1</v>
      </c>
      <c r="P5" s="32">
        <v>0.4</v>
      </c>
      <c r="Q5" s="1" t="s">
        <v>2</v>
      </c>
      <c r="R5" s="32">
        <v>280</v>
      </c>
      <c r="S5" s="1" t="s">
        <v>51</v>
      </c>
      <c r="T5" s="26" t="s">
        <v>52</v>
      </c>
      <c r="U5" s="27" t="s">
        <v>53</v>
      </c>
    </row>
    <row r="6" spans="1:21" ht="43.2" x14ac:dyDescent="0.3">
      <c r="A6" s="18" t="s">
        <v>4</v>
      </c>
      <c r="B6" s="19" t="s">
        <v>47</v>
      </c>
      <c r="C6" s="20" t="s">
        <v>54</v>
      </c>
      <c r="D6" s="91">
        <v>1.133</v>
      </c>
      <c r="E6" s="22">
        <v>8.0600000000000005E-2</v>
      </c>
      <c r="F6" s="22">
        <v>1.7500000000000002E-2</v>
      </c>
      <c r="G6" s="21">
        <v>1.7500000000000002E-2</v>
      </c>
      <c r="H6" s="21">
        <v>5.1999999999999998E-2</v>
      </c>
      <c r="I6" s="21">
        <v>0.05</v>
      </c>
      <c r="J6" s="33" t="s">
        <v>136</v>
      </c>
      <c r="K6" s="33">
        <v>1.4999999999999999E-2</v>
      </c>
      <c r="L6" s="23">
        <v>25428</v>
      </c>
      <c r="M6" s="23">
        <v>11540</v>
      </c>
      <c r="N6" s="24">
        <v>4.5</v>
      </c>
      <c r="O6" s="25">
        <v>5.0999999999999996</v>
      </c>
      <c r="P6" s="24">
        <v>11.3</v>
      </c>
      <c r="Q6" s="1" t="s">
        <v>55</v>
      </c>
      <c r="R6" s="34">
        <v>177</v>
      </c>
      <c r="S6" s="1" t="s">
        <v>51</v>
      </c>
      <c r="T6" s="26" t="s">
        <v>56</v>
      </c>
      <c r="U6" s="35" t="s">
        <v>123</v>
      </c>
    </row>
    <row r="7" spans="1:21" ht="28.8" x14ac:dyDescent="0.3">
      <c r="A7" s="18" t="s">
        <v>5</v>
      </c>
      <c r="B7" s="36" t="s">
        <v>148</v>
      </c>
      <c r="C7" s="20" t="s">
        <v>57</v>
      </c>
      <c r="D7" s="91">
        <v>1.0920000000000001</v>
      </c>
      <c r="E7" s="22">
        <v>9.3799999999999994E-2</v>
      </c>
      <c r="F7" s="22">
        <v>2.2499999999999999E-2</v>
      </c>
      <c r="G7" s="21">
        <v>1.7500000000000002E-2</v>
      </c>
      <c r="H7" s="21">
        <v>5.4399999999999997E-2</v>
      </c>
      <c r="I7" s="21">
        <v>5.4399999999999997E-2</v>
      </c>
      <c r="J7" s="33" t="s">
        <v>58</v>
      </c>
      <c r="K7" s="33" t="s">
        <v>132</v>
      </c>
      <c r="L7" s="23">
        <v>24958</v>
      </c>
      <c r="M7" s="23">
        <v>11329</v>
      </c>
      <c r="N7" s="24">
        <v>5.66</v>
      </c>
      <c r="O7" s="24">
        <v>7.33</v>
      </c>
      <c r="P7" s="25">
        <v>15.04</v>
      </c>
      <c r="Q7" s="1" t="s">
        <v>59</v>
      </c>
      <c r="R7" s="34">
        <v>142</v>
      </c>
      <c r="S7" s="1" t="s">
        <v>60</v>
      </c>
      <c r="T7" s="26" t="s">
        <v>61</v>
      </c>
      <c r="U7" s="27" t="s">
        <v>62</v>
      </c>
    </row>
    <row r="8" spans="1:21" ht="28.8" x14ac:dyDescent="0.3">
      <c r="A8" s="18" t="s">
        <v>6</v>
      </c>
      <c r="B8" s="19" t="s">
        <v>63</v>
      </c>
      <c r="C8" s="20" t="s">
        <v>110</v>
      </c>
      <c r="D8" s="21">
        <v>0.97019999999999995</v>
      </c>
      <c r="E8" s="22">
        <v>9.4700000000000006E-2</v>
      </c>
      <c r="F8" s="22">
        <v>1.4999999999999999E-2</v>
      </c>
      <c r="G8" s="21">
        <v>1.4999999999999999E-2</v>
      </c>
      <c r="H8" s="22">
        <v>4.8000000000000001E-2</v>
      </c>
      <c r="I8" s="21">
        <v>4.8000000000000001E-2</v>
      </c>
      <c r="J8" s="21">
        <v>3.7499999999999999E-2</v>
      </c>
      <c r="K8" s="21">
        <v>0.01</v>
      </c>
      <c r="L8" s="23">
        <v>39757</v>
      </c>
      <c r="M8" s="23">
        <v>17336</v>
      </c>
      <c r="N8" s="24">
        <v>9.1</v>
      </c>
      <c r="O8" s="24">
        <v>8.01</v>
      </c>
      <c r="P8" s="25">
        <v>16.600000000000001</v>
      </c>
      <c r="Q8" s="1" t="s">
        <v>64</v>
      </c>
      <c r="R8" s="34">
        <v>99</v>
      </c>
      <c r="S8" s="1" t="s">
        <v>60</v>
      </c>
      <c r="T8" s="26" t="s">
        <v>167</v>
      </c>
      <c r="U8" s="27" t="s">
        <v>65</v>
      </c>
    </row>
    <row r="9" spans="1:21" ht="57.6" x14ac:dyDescent="0.3">
      <c r="A9" s="18" t="s">
        <v>6</v>
      </c>
      <c r="B9" s="19" t="s">
        <v>63</v>
      </c>
      <c r="C9" s="20" t="s">
        <v>173</v>
      </c>
      <c r="D9" s="21">
        <v>0.98399999999999999</v>
      </c>
      <c r="E9" s="22">
        <v>7.9000000000000001E-2</v>
      </c>
      <c r="F9" s="22">
        <v>0.02</v>
      </c>
      <c r="G9" s="21">
        <v>0.02</v>
      </c>
      <c r="H9" s="21">
        <v>5.1999999999999998E-2</v>
      </c>
      <c r="I9" s="21">
        <v>5.1999999999999998E-2</v>
      </c>
      <c r="J9" s="21">
        <v>2.75E-2</v>
      </c>
      <c r="K9" s="21">
        <v>0.01</v>
      </c>
      <c r="L9" s="23">
        <v>18680</v>
      </c>
      <c r="M9" s="23">
        <v>9314</v>
      </c>
      <c r="N9" s="24">
        <v>3.8</v>
      </c>
      <c r="O9" s="24">
        <v>4.7</v>
      </c>
      <c r="P9" s="24">
        <v>9.3000000000000007</v>
      </c>
      <c r="Q9" s="1" t="s">
        <v>66</v>
      </c>
      <c r="R9" s="34">
        <v>166</v>
      </c>
      <c r="S9" s="1" t="s">
        <v>60</v>
      </c>
      <c r="T9" s="26" t="s">
        <v>52</v>
      </c>
      <c r="U9" s="35" t="s">
        <v>67</v>
      </c>
    </row>
    <row r="10" spans="1:21" ht="57.6" x14ac:dyDescent="0.3">
      <c r="A10" s="37" t="s">
        <v>7</v>
      </c>
      <c r="B10" s="38" t="s">
        <v>63</v>
      </c>
      <c r="C10" s="39" t="s">
        <v>137</v>
      </c>
      <c r="D10" s="33">
        <v>0.83</v>
      </c>
      <c r="E10" s="33">
        <v>8.5999999999999993E-2</v>
      </c>
      <c r="F10" s="22">
        <v>2.2499999999999999E-2</v>
      </c>
      <c r="G10" s="21">
        <v>2.2499999999999999E-2</v>
      </c>
      <c r="H10" s="33" t="s">
        <v>68</v>
      </c>
      <c r="I10" s="86">
        <v>5.3999999999999999E-2</v>
      </c>
      <c r="J10" s="33" t="s">
        <v>70</v>
      </c>
      <c r="K10" s="86">
        <v>2.5000000000000001E-2</v>
      </c>
      <c r="L10" s="23">
        <v>20575</v>
      </c>
      <c r="M10" s="23">
        <v>7121</v>
      </c>
      <c r="N10" s="24">
        <v>2.75</v>
      </c>
      <c r="O10" s="24">
        <v>3.54</v>
      </c>
      <c r="P10" s="90">
        <v>5.73</v>
      </c>
      <c r="Q10" s="1" t="s">
        <v>71</v>
      </c>
      <c r="R10" s="90">
        <v>96</v>
      </c>
      <c r="S10" s="1" t="s">
        <v>138</v>
      </c>
      <c r="T10" s="26" t="s">
        <v>52</v>
      </c>
      <c r="U10" s="35" t="s">
        <v>72</v>
      </c>
    </row>
    <row r="11" spans="1:21" ht="75" customHeight="1" x14ac:dyDescent="0.3">
      <c r="A11" s="37" t="s">
        <v>2</v>
      </c>
      <c r="B11" s="38" t="s">
        <v>63</v>
      </c>
      <c r="C11" s="39" t="s">
        <v>73</v>
      </c>
      <c r="D11" s="33">
        <v>0.79600000000000004</v>
      </c>
      <c r="E11" s="22">
        <v>6.7000000000000004E-2</v>
      </c>
      <c r="F11" s="22">
        <v>1.7500000000000002E-2</v>
      </c>
      <c r="G11" s="21">
        <v>1.7500000000000002E-2</v>
      </c>
      <c r="H11" s="33" t="s">
        <v>69</v>
      </c>
      <c r="I11" s="33" t="s">
        <v>69</v>
      </c>
      <c r="J11" s="33" t="s">
        <v>70</v>
      </c>
      <c r="K11" s="33" t="s">
        <v>70</v>
      </c>
      <c r="L11" s="23">
        <v>53531</v>
      </c>
      <c r="M11" s="23">
        <v>21552</v>
      </c>
      <c r="N11" s="24">
        <v>9.6</v>
      </c>
      <c r="O11" s="24">
        <v>13.8</v>
      </c>
      <c r="P11" s="24">
        <v>21.9</v>
      </c>
      <c r="Q11" s="1" t="s">
        <v>50</v>
      </c>
      <c r="R11" s="34">
        <v>179</v>
      </c>
      <c r="S11" s="1" t="s">
        <v>76</v>
      </c>
      <c r="T11" s="26" t="s">
        <v>77</v>
      </c>
      <c r="U11" s="35" t="s">
        <v>78</v>
      </c>
    </row>
    <row r="12" spans="1:21" ht="28.8" x14ac:dyDescent="0.3">
      <c r="A12" s="18" t="s">
        <v>8</v>
      </c>
      <c r="B12" s="19" t="s">
        <v>47</v>
      </c>
      <c r="C12" s="20" t="s">
        <v>9</v>
      </c>
      <c r="D12" s="21">
        <v>1.149</v>
      </c>
      <c r="E12" s="22">
        <v>9.0999999999999998E-2</v>
      </c>
      <c r="F12" s="22">
        <v>1.4999999999999999E-2</v>
      </c>
      <c r="G12" s="21">
        <v>1.4999999999999999E-2</v>
      </c>
      <c r="H12" s="21">
        <v>5.7500000000000002E-2</v>
      </c>
      <c r="I12" s="21">
        <v>5.6000000000000001E-2</v>
      </c>
      <c r="J12" s="21">
        <v>0.03</v>
      </c>
      <c r="K12" s="21">
        <v>0.01</v>
      </c>
      <c r="L12" s="23">
        <v>2854</v>
      </c>
      <c r="M12" s="23">
        <v>861</v>
      </c>
      <c r="N12" s="24">
        <v>0.48</v>
      </c>
      <c r="O12" s="24">
        <v>0.39</v>
      </c>
      <c r="P12" s="24">
        <v>1.07</v>
      </c>
      <c r="Q12" s="1" t="s">
        <v>2</v>
      </c>
      <c r="R12" s="34">
        <v>161</v>
      </c>
      <c r="S12" s="1" t="s">
        <v>51</v>
      </c>
      <c r="T12" s="26" t="s">
        <v>52</v>
      </c>
      <c r="U12" s="35" t="s">
        <v>125</v>
      </c>
    </row>
    <row r="13" spans="1:21" ht="29.4" customHeight="1" x14ac:dyDescent="0.3">
      <c r="A13" s="18" t="s">
        <v>10</v>
      </c>
      <c r="B13" s="19" t="s">
        <v>47</v>
      </c>
      <c r="C13" s="20" t="s">
        <v>11</v>
      </c>
      <c r="D13" s="21">
        <v>1.181</v>
      </c>
      <c r="E13" s="22">
        <v>8.3000000000000004E-2</v>
      </c>
      <c r="F13" s="22">
        <v>1.7500000000000002E-2</v>
      </c>
      <c r="G13" s="21">
        <v>1.7500000000000002E-2</v>
      </c>
      <c r="H13" s="21">
        <v>0.06</v>
      </c>
      <c r="I13" s="21">
        <v>4.7E-2</v>
      </c>
      <c r="J13" s="21">
        <v>0.02</v>
      </c>
      <c r="K13" s="21">
        <v>0.01</v>
      </c>
      <c r="L13" s="23">
        <v>8998</v>
      </c>
      <c r="M13" s="23">
        <v>2753</v>
      </c>
      <c r="N13" s="24">
        <v>1.56</v>
      </c>
      <c r="O13" s="24">
        <v>1.32</v>
      </c>
      <c r="P13" s="24">
        <v>3.56</v>
      </c>
      <c r="Q13" s="1" t="s">
        <v>139</v>
      </c>
      <c r="R13" s="34">
        <v>77</v>
      </c>
      <c r="S13" s="1" t="s">
        <v>51</v>
      </c>
      <c r="T13" s="26" t="s">
        <v>140</v>
      </c>
      <c r="U13" s="35" t="s">
        <v>124</v>
      </c>
    </row>
    <row r="14" spans="1:21" ht="43.2" x14ac:dyDescent="0.3">
      <c r="A14" s="37" t="s">
        <v>12</v>
      </c>
      <c r="B14" s="38" t="s">
        <v>63</v>
      </c>
      <c r="C14" s="39" t="s">
        <v>79</v>
      </c>
      <c r="D14" s="21">
        <v>0.79300000000000004</v>
      </c>
      <c r="E14" s="22">
        <v>9.2299999999999993E-2</v>
      </c>
      <c r="F14" s="21">
        <v>0.02</v>
      </c>
      <c r="G14" s="21">
        <v>0.02</v>
      </c>
      <c r="H14" s="21">
        <v>5.4899999999999997E-2</v>
      </c>
      <c r="I14" s="21">
        <v>5.4199999999999998E-2</v>
      </c>
      <c r="J14" s="21">
        <v>3.2500000000000001E-2</v>
      </c>
      <c r="K14" s="21">
        <v>2.5000000000000001E-3</v>
      </c>
      <c r="L14" s="23">
        <v>7349</v>
      </c>
      <c r="M14" s="23">
        <v>3212</v>
      </c>
      <c r="N14" s="24">
        <v>1.01</v>
      </c>
      <c r="O14" s="24">
        <v>0.98</v>
      </c>
      <c r="P14" s="24">
        <v>1.58</v>
      </c>
      <c r="Q14" s="1" t="s">
        <v>2</v>
      </c>
      <c r="R14" s="34">
        <v>134</v>
      </c>
      <c r="S14" s="1" t="s">
        <v>51</v>
      </c>
      <c r="T14" s="26" t="s">
        <v>168</v>
      </c>
      <c r="U14" s="35" t="s">
        <v>80</v>
      </c>
    </row>
    <row r="15" spans="1:21" ht="28.8" x14ac:dyDescent="0.3">
      <c r="A15" s="18" t="s">
        <v>13</v>
      </c>
      <c r="B15" s="19" t="s">
        <v>47</v>
      </c>
      <c r="C15" s="20" t="s">
        <v>14</v>
      </c>
      <c r="D15" s="21">
        <v>1.155</v>
      </c>
      <c r="E15" s="22">
        <v>0.104</v>
      </c>
      <c r="F15" s="22">
        <v>1.4999999999999999E-2</v>
      </c>
      <c r="G15" s="21">
        <v>1.4999999999999999E-2</v>
      </c>
      <c r="H15" s="21">
        <v>5.1999999999999998E-2</v>
      </c>
      <c r="I15" s="21">
        <v>5.1999999999999998E-2</v>
      </c>
      <c r="J15" s="21">
        <v>1.4999999999999999E-2</v>
      </c>
      <c r="K15" s="21">
        <v>2.5000000000000001E-2</v>
      </c>
      <c r="L15" s="23">
        <v>26114</v>
      </c>
      <c r="M15" s="23">
        <v>6816</v>
      </c>
      <c r="N15" s="24">
        <v>4.34</v>
      </c>
      <c r="O15" s="24">
        <v>3.26</v>
      </c>
      <c r="P15" s="24">
        <v>9.6999999999999993</v>
      </c>
      <c r="Q15" s="1" t="s">
        <v>2</v>
      </c>
      <c r="R15" s="34">
        <v>62</v>
      </c>
      <c r="S15" s="1" t="s">
        <v>60</v>
      </c>
      <c r="T15" s="26" t="s">
        <v>77</v>
      </c>
      <c r="U15" s="35" t="s">
        <v>126</v>
      </c>
    </row>
    <row r="16" spans="1:21" ht="43.2" x14ac:dyDescent="0.3">
      <c r="A16" s="37" t="s">
        <v>15</v>
      </c>
      <c r="B16" s="38" t="s">
        <v>63</v>
      </c>
      <c r="C16" s="39" t="s">
        <v>130</v>
      </c>
      <c r="D16" s="21">
        <v>0.81499999999999995</v>
      </c>
      <c r="E16" s="22">
        <v>8.1299999999999997E-2</v>
      </c>
      <c r="F16" s="22">
        <v>2.2499999999999999E-2</v>
      </c>
      <c r="G16" s="21">
        <v>1.7500000000000002E-2</v>
      </c>
      <c r="H16" s="21">
        <v>5.5500000000000001E-2</v>
      </c>
      <c r="I16" s="21">
        <v>5.5500000000000001E-2</v>
      </c>
      <c r="J16" s="21">
        <v>0.05</v>
      </c>
      <c r="K16" s="21">
        <v>0.01</v>
      </c>
      <c r="L16" s="23">
        <v>18983</v>
      </c>
      <c r="M16" s="23">
        <v>10143</v>
      </c>
      <c r="N16" s="24">
        <v>3.12</v>
      </c>
      <c r="O16" s="24">
        <v>3.42</v>
      </c>
      <c r="P16" s="24">
        <v>5.57</v>
      </c>
      <c r="Q16" s="1" t="s">
        <v>2</v>
      </c>
      <c r="R16" s="34">
        <v>96</v>
      </c>
      <c r="S16" s="1" t="s">
        <v>60</v>
      </c>
      <c r="T16" s="26" t="s">
        <v>131</v>
      </c>
      <c r="U16" s="35" t="s">
        <v>127</v>
      </c>
    </row>
    <row r="17" spans="1:21" ht="28.8" x14ac:dyDescent="0.3">
      <c r="A17" s="18" t="s">
        <v>16</v>
      </c>
      <c r="B17" s="19" t="s">
        <v>47</v>
      </c>
      <c r="C17" s="20" t="s">
        <v>81</v>
      </c>
      <c r="D17" s="21">
        <v>1.194</v>
      </c>
      <c r="E17" s="21">
        <v>6.7000000000000004E-2</v>
      </c>
      <c r="F17" s="22">
        <v>0.02</v>
      </c>
      <c r="G17" s="21">
        <v>0.02</v>
      </c>
      <c r="H17" s="21">
        <v>5.6000000000000001E-2</v>
      </c>
      <c r="I17" s="21">
        <v>5.45E-2</v>
      </c>
      <c r="J17" s="21">
        <v>0.04</v>
      </c>
      <c r="K17" s="33" t="s">
        <v>82</v>
      </c>
      <c r="L17" s="23">
        <v>2807</v>
      </c>
      <c r="M17" s="23">
        <v>873</v>
      </c>
      <c r="N17" s="24">
        <v>0.49</v>
      </c>
      <c r="O17" s="24">
        <v>0.37</v>
      </c>
      <c r="P17" s="24">
        <v>1.08</v>
      </c>
      <c r="Q17" s="1" t="s">
        <v>2</v>
      </c>
      <c r="R17" s="34">
        <v>143</v>
      </c>
      <c r="S17" s="1" t="s">
        <v>51</v>
      </c>
      <c r="T17" s="26" t="s">
        <v>83</v>
      </c>
      <c r="U17" s="35" t="s">
        <v>84</v>
      </c>
    </row>
    <row r="18" spans="1:21" ht="43.2" x14ac:dyDescent="0.3">
      <c r="A18" s="18" t="s">
        <v>17</v>
      </c>
      <c r="B18" s="19" t="s">
        <v>47</v>
      </c>
      <c r="C18" s="20" t="s">
        <v>174</v>
      </c>
      <c r="D18" s="21">
        <v>1.1484000000000001</v>
      </c>
      <c r="E18" s="22">
        <v>9.3299999999999994E-2</v>
      </c>
      <c r="F18" s="22">
        <v>1.4999999999999999E-2</v>
      </c>
      <c r="G18" s="21">
        <v>1.4999999999999999E-2</v>
      </c>
      <c r="H18" s="21">
        <v>5.8000000000000003E-2</v>
      </c>
      <c r="I18" s="21">
        <v>5.6800000000000003E-2</v>
      </c>
      <c r="J18" s="21">
        <v>0.04</v>
      </c>
      <c r="K18" s="21">
        <v>0.01</v>
      </c>
      <c r="L18" s="23">
        <v>3018</v>
      </c>
      <c r="M18" s="23">
        <v>960</v>
      </c>
      <c r="N18" s="24">
        <v>0.44</v>
      </c>
      <c r="O18" s="24">
        <v>0.35</v>
      </c>
      <c r="P18" s="90">
        <v>0.95</v>
      </c>
      <c r="Q18" s="1" t="s">
        <v>75</v>
      </c>
      <c r="R18" s="34">
        <v>174</v>
      </c>
      <c r="S18" s="1" t="s">
        <v>60</v>
      </c>
      <c r="T18" s="26" t="s">
        <v>77</v>
      </c>
      <c r="U18" s="35" t="s">
        <v>85</v>
      </c>
    </row>
    <row r="19" spans="1:21" ht="43.2" x14ac:dyDescent="0.3">
      <c r="A19" s="18" t="s">
        <v>18</v>
      </c>
      <c r="B19" s="19" t="s">
        <v>47</v>
      </c>
      <c r="C19" s="20" t="s">
        <v>86</v>
      </c>
      <c r="D19" s="21">
        <v>1.0891</v>
      </c>
      <c r="E19" s="22">
        <v>7.8799999999999995E-2</v>
      </c>
      <c r="F19" s="40">
        <v>0.02</v>
      </c>
      <c r="G19" s="40">
        <v>0.02</v>
      </c>
      <c r="H19" s="21">
        <v>5.1999999999999998E-2</v>
      </c>
      <c r="I19" s="21">
        <v>5.1999999999999998E-2</v>
      </c>
      <c r="J19" s="21">
        <v>0.02</v>
      </c>
      <c r="K19" s="21">
        <v>0.01</v>
      </c>
      <c r="L19" s="41">
        <v>27838</v>
      </c>
      <c r="M19" s="41">
        <v>10006</v>
      </c>
      <c r="N19" s="24">
        <v>5.3</v>
      </c>
      <c r="O19" s="24">
        <v>4.7</v>
      </c>
      <c r="P19" s="24">
        <v>10.9</v>
      </c>
      <c r="Q19" s="1" t="s">
        <v>75</v>
      </c>
      <c r="R19" s="34">
        <v>145</v>
      </c>
      <c r="S19" s="1" t="s">
        <v>60</v>
      </c>
      <c r="T19" s="26" t="s">
        <v>128</v>
      </c>
      <c r="U19" s="35" t="s">
        <v>87</v>
      </c>
    </row>
    <row r="20" spans="1:21" ht="28.8" x14ac:dyDescent="0.3">
      <c r="A20" s="18" t="s">
        <v>19</v>
      </c>
      <c r="B20" s="19" t="s">
        <v>47</v>
      </c>
      <c r="C20" s="20" t="s">
        <v>134</v>
      </c>
      <c r="D20" s="21">
        <v>1.147</v>
      </c>
      <c r="E20" s="40">
        <v>8.1000000000000003E-2</v>
      </c>
      <c r="F20" s="22">
        <v>1.4999999999999999E-2</v>
      </c>
      <c r="G20" s="21">
        <v>1.4999999999999999E-2</v>
      </c>
      <c r="H20" s="21">
        <v>5.1999999999999998E-2</v>
      </c>
      <c r="I20" s="21">
        <v>5.1999999999999998E-2</v>
      </c>
      <c r="J20" s="21">
        <v>0.02</v>
      </c>
      <c r="K20" s="21">
        <v>0.03</v>
      </c>
      <c r="L20" s="23">
        <v>7840</v>
      </c>
      <c r="M20" s="23">
        <v>4365</v>
      </c>
      <c r="N20" s="24">
        <v>1.37</v>
      </c>
      <c r="O20" s="24">
        <v>1.71</v>
      </c>
      <c r="P20" s="24">
        <v>3.53</v>
      </c>
      <c r="Q20" s="1" t="s">
        <v>2</v>
      </c>
      <c r="R20" s="34">
        <v>124.05</v>
      </c>
      <c r="S20" s="1" t="s">
        <v>51</v>
      </c>
      <c r="T20" s="26" t="s">
        <v>83</v>
      </c>
      <c r="U20" s="27" t="s">
        <v>88</v>
      </c>
    </row>
    <row r="21" spans="1:21" ht="28.8" x14ac:dyDescent="0.3">
      <c r="A21" s="18" t="s">
        <v>20</v>
      </c>
      <c r="B21" s="19" t="s">
        <v>47</v>
      </c>
      <c r="C21" s="20" t="s">
        <v>21</v>
      </c>
      <c r="D21" s="21">
        <v>1.1719999999999999</v>
      </c>
      <c r="E21" s="22">
        <v>9.4E-2</v>
      </c>
      <c r="F21" s="40">
        <v>1.4999999999999999E-2</v>
      </c>
      <c r="G21" s="33">
        <v>1.4999999999999999E-2</v>
      </c>
      <c r="H21" s="21">
        <v>5.5E-2</v>
      </c>
      <c r="I21" s="21">
        <v>5.5E-2</v>
      </c>
      <c r="J21" s="21">
        <v>2.5000000000000001E-2</v>
      </c>
      <c r="K21" s="21">
        <v>1.4999999999999999E-2</v>
      </c>
      <c r="L21" s="23">
        <v>12786</v>
      </c>
      <c r="M21" s="23">
        <v>6329</v>
      </c>
      <c r="N21" s="24">
        <v>2.4</v>
      </c>
      <c r="O21" s="24">
        <v>2.8</v>
      </c>
      <c r="P21" s="24">
        <v>6.3</v>
      </c>
      <c r="Q21" s="1" t="s">
        <v>64</v>
      </c>
      <c r="R21" s="34">
        <v>137</v>
      </c>
      <c r="S21" s="1" t="s">
        <v>51</v>
      </c>
      <c r="T21" s="26" t="s">
        <v>83</v>
      </c>
      <c r="U21" s="35" t="s">
        <v>89</v>
      </c>
    </row>
    <row r="22" spans="1:21" ht="29.4" thickBot="1" x14ac:dyDescent="0.35">
      <c r="A22" s="18" t="s">
        <v>22</v>
      </c>
      <c r="B22" s="19" t="s">
        <v>47</v>
      </c>
      <c r="C22" s="20" t="s">
        <v>90</v>
      </c>
      <c r="D22" s="21">
        <v>1.036</v>
      </c>
      <c r="E22" s="22">
        <v>5.6000000000000001E-2</v>
      </c>
      <c r="F22" s="22">
        <v>1.6E-2</v>
      </c>
      <c r="G22" s="21">
        <v>1.6E-2</v>
      </c>
      <c r="H22" s="21">
        <v>0.06</v>
      </c>
      <c r="I22" s="21">
        <v>0.06</v>
      </c>
      <c r="J22" s="21">
        <v>0.01</v>
      </c>
      <c r="K22" s="21">
        <v>0.01</v>
      </c>
      <c r="L22" s="23">
        <v>6738</v>
      </c>
      <c r="M22" s="23">
        <v>2008</v>
      </c>
      <c r="N22" s="24">
        <v>1.1499999999999999</v>
      </c>
      <c r="O22" s="24">
        <v>1.08</v>
      </c>
      <c r="P22" s="24">
        <v>2.66</v>
      </c>
      <c r="Q22" s="1" t="s">
        <v>91</v>
      </c>
      <c r="R22" s="34">
        <v>191.68</v>
      </c>
      <c r="S22" s="1" t="s">
        <v>51</v>
      </c>
      <c r="T22" s="26" t="s">
        <v>92</v>
      </c>
      <c r="U22" s="42" t="s">
        <v>93</v>
      </c>
    </row>
    <row r="23" spans="1:21" ht="29.4" thickBot="1" x14ac:dyDescent="0.35">
      <c r="A23" s="18" t="s">
        <v>23</v>
      </c>
      <c r="B23" s="19" t="s">
        <v>47</v>
      </c>
      <c r="C23" s="20" t="s">
        <v>94</v>
      </c>
      <c r="D23" s="21">
        <v>1.091</v>
      </c>
      <c r="E23" s="22">
        <v>9.0999999999999998E-2</v>
      </c>
      <c r="F23" s="22">
        <v>1.7500000000000002E-2</v>
      </c>
      <c r="G23" s="21">
        <v>1.7500000000000002E-2</v>
      </c>
      <c r="H23" s="21">
        <v>5.1499999999999997E-2</v>
      </c>
      <c r="I23" s="21">
        <v>5.1499999999999997E-2</v>
      </c>
      <c r="J23" s="21">
        <v>0.02</v>
      </c>
      <c r="K23" s="21">
        <v>0.02</v>
      </c>
      <c r="L23" s="23">
        <v>12743</v>
      </c>
      <c r="M23" s="23">
        <v>4253</v>
      </c>
      <c r="N23" s="24">
        <v>2.2000000000000002</v>
      </c>
      <c r="O23" s="24">
        <v>1.8</v>
      </c>
      <c r="P23" s="24">
        <v>4.8</v>
      </c>
      <c r="Q23" s="1" t="s">
        <v>95</v>
      </c>
      <c r="R23" s="34">
        <v>126.48</v>
      </c>
      <c r="S23" s="1" t="s">
        <v>51</v>
      </c>
      <c r="T23" s="26" t="s">
        <v>128</v>
      </c>
      <c r="U23" s="43" t="s">
        <v>96</v>
      </c>
    </row>
    <row r="24" spans="1:21" ht="28.8" x14ac:dyDescent="0.3">
      <c r="A24" s="18" t="s">
        <v>24</v>
      </c>
      <c r="B24" s="19" t="s">
        <v>63</v>
      </c>
      <c r="C24" s="20" t="s">
        <v>111</v>
      </c>
      <c r="D24" s="21">
        <v>0.69399999999999995</v>
      </c>
      <c r="E24" s="22">
        <v>5.0999999999999997E-2</v>
      </c>
      <c r="F24" s="22">
        <v>1.4999999999999999E-2</v>
      </c>
      <c r="G24" s="21">
        <v>1.4999999999999999E-2</v>
      </c>
      <c r="H24" s="21">
        <v>6.1699999999999998E-2</v>
      </c>
      <c r="I24" s="21">
        <v>6.1699999999999998E-2</v>
      </c>
      <c r="J24" s="21">
        <v>0.01</v>
      </c>
      <c r="K24" s="21">
        <v>1.4999999999999999E-2</v>
      </c>
      <c r="L24" s="23">
        <v>16801</v>
      </c>
      <c r="M24" s="23">
        <v>7506</v>
      </c>
      <c r="N24" s="24">
        <v>3.24</v>
      </c>
      <c r="O24" s="24">
        <v>4.1100000000000003</v>
      </c>
      <c r="P24" s="24">
        <v>5.57</v>
      </c>
      <c r="Q24" s="1" t="s">
        <v>64</v>
      </c>
      <c r="R24" s="34">
        <v>117</v>
      </c>
      <c r="S24" s="1" t="s">
        <v>60</v>
      </c>
      <c r="T24" s="26" t="s">
        <v>168</v>
      </c>
      <c r="U24" s="65" t="s">
        <v>97</v>
      </c>
    </row>
    <row r="25" spans="1:21" ht="43.2" x14ac:dyDescent="0.3">
      <c r="A25" s="18" t="s">
        <v>25</v>
      </c>
      <c r="B25" s="19" t="s">
        <v>47</v>
      </c>
      <c r="C25" s="20" t="s">
        <v>129</v>
      </c>
      <c r="D25" s="21">
        <v>1.137</v>
      </c>
      <c r="E25" s="22">
        <v>7.4999999999999997E-2</v>
      </c>
      <c r="F25" s="22">
        <v>1.7500000000000002E-2</v>
      </c>
      <c r="G25" s="21">
        <v>1.7500000000000002E-2</v>
      </c>
      <c r="H25" s="21">
        <v>5.6000000000000001E-2</v>
      </c>
      <c r="I25" s="21">
        <v>5.5500000000000001E-2</v>
      </c>
      <c r="J25" s="33">
        <v>2.5000000000000001E-2</v>
      </c>
      <c r="K25" s="33">
        <v>0.01</v>
      </c>
      <c r="L25" s="23">
        <v>3140</v>
      </c>
      <c r="M25" s="23">
        <v>1340</v>
      </c>
      <c r="N25" s="24">
        <v>0.55000000000000004</v>
      </c>
      <c r="O25" s="24">
        <v>0.56000000000000005</v>
      </c>
      <c r="P25" s="24">
        <v>1.3</v>
      </c>
      <c r="Q25" s="1" t="s">
        <v>75</v>
      </c>
      <c r="R25" s="34">
        <v>141</v>
      </c>
      <c r="S25" s="1" t="s">
        <v>60</v>
      </c>
      <c r="T25" s="26" t="s">
        <v>77</v>
      </c>
      <c r="U25" s="35" t="s">
        <v>98</v>
      </c>
    </row>
    <row r="26" spans="1:21" ht="28.8" x14ac:dyDescent="0.3">
      <c r="A26" s="18" t="s">
        <v>26</v>
      </c>
      <c r="B26" s="19" t="s">
        <v>63</v>
      </c>
      <c r="C26" s="20" t="s">
        <v>99</v>
      </c>
      <c r="D26" s="33">
        <v>0.75829999999999997</v>
      </c>
      <c r="E26" s="22">
        <v>8.6499999999999994E-2</v>
      </c>
      <c r="F26" s="22">
        <v>0.02</v>
      </c>
      <c r="G26" s="21">
        <v>0.02</v>
      </c>
      <c r="H26" s="33" t="s">
        <v>69</v>
      </c>
      <c r="I26" s="33" t="s">
        <v>69</v>
      </c>
      <c r="J26" s="33" t="s">
        <v>74</v>
      </c>
      <c r="K26" s="33" t="s">
        <v>74</v>
      </c>
      <c r="L26" s="23">
        <v>39933</v>
      </c>
      <c r="M26" s="23">
        <v>13792</v>
      </c>
      <c r="N26" s="24">
        <v>7.81</v>
      </c>
      <c r="O26" s="24">
        <v>7.73</v>
      </c>
      <c r="P26" s="24">
        <v>15.39</v>
      </c>
      <c r="Q26" s="1" t="s">
        <v>2</v>
      </c>
      <c r="R26" s="34">
        <v>176</v>
      </c>
      <c r="S26" s="1" t="s">
        <v>76</v>
      </c>
      <c r="T26" s="26" t="s">
        <v>141</v>
      </c>
      <c r="U26" s="35" t="s">
        <v>100</v>
      </c>
    </row>
    <row r="27" spans="1:21" ht="57.6" x14ac:dyDescent="0.3">
      <c r="A27" s="18" t="s">
        <v>27</v>
      </c>
      <c r="B27" s="19" t="s">
        <v>112</v>
      </c>
      <c r="C27" s="20" t="s">
        <v>163</v>
      </c>
      <c r="D27" s="21">
        <v>1.0409999999999999</v>
      </c>
      <c r="E27" s="22">
        <v>8.3000000000000004E-2</v>
      </c>
      <c r="F27" s="22">
        <v>2.5000000000000001E-2</v>
      </c>
      <c r="G27" s="21">
        <v>2.5000000000000001E-2</v>
      </c>
      <c r="H27" s="21">
        <v>6.3799999999999996E-2</v>
      </c>
      <c r="I27" s="21">
        <v>6.1699999999999998E-2</v>
      </c>
      <c r="J27" s="21">
        <v>4.4999999999999998E-2</v>
      </c>
      <c r="K27" s="21">
        <v>0.01</v>
      </c>
      <c r="L27" s="23">
        <v>12890</v>
      </c>
      <c r="M27" s="23">
        <v>5482</v>
      </c>
      <c r="N27" s="24">
        <v>2.7</v>
      </c>
      <c r="O27" s="24">
        <v>3.1</v>
      </c>
      <c r="P27" s="24">
        <v>6.9</v>
      </c>
      <c r="Q27" s="1" t="s">
        <v>64</v>
      </c>
      <c r="R27" s="34">
        <v>120</v>
      </c>
      <c r="S27" s="1" t="s">
        <v>60</v>
      </c>
      <c r="T27" s="26" t="s">
        <v>101</v>
      </c>
      <c r="U27" s="35" t="s">
        <v>102</v>
      </c>
    </row>
    <row r="28" spans="1:21" ht="15" thickBot="1" x14ac:dyDescent="0.35">
      <c r="A28" s="18" t="s">
        <v>28</v>
      </c>
      <c r="B28" s="19" t="s">
        <v>63</v>
      </c>
      <c r="C28" s="20" t="s">
        <v>29</v>
      </c>
      <c r="D28" s="21">
        <v>1.1419999999999999</v>
      </c>
      <c r="E28" s="22">
        <v>0.1158</v>
      </c>
      <c r="F28" s="22">
        <v>1.2500000000000001E-2</v>
      </c>
      <c r="G28" s="21">
        <v>1.2500000000000001E-2</v>
      </c>
      <c r="H28" s="21">
        <v>6.08E-2</v>
      </c>
      <c r="I28" s="21">
        <v>0.06</v>
      </c>
      <c r="J28" s="21">
        <v>0.05</v>
      </c>
      <c r="K28" s="21">
        <v>0.01</v>
      </c>
      <c r="L28" s="23">
        <v>11173</v>
      </c>
      <c r="M28" s="23">
        <v>3174</v>
      </c>
      <c r="N28" s="24">
        <v>2.21</v>
      </c>
      <c r="O28" s="24">
        <v>1.6</v>
      </c>
      <c r="P28" s="24">
        <v>5.14</v>
      </c>
      <c r="Q28" s="44" t="s">
        <v>64</v>
      </c>
      <c r="R28" s="45">
        <v>102</v>
      </c>
      <c r="S28" s="44" t="s">
        <v>51</v>
      </c>
      <c r="T28" s="46" t="s">
        <v>135</v>
      </c>
      <c r="U28" s="47" t="s">
        <v>103</v>
      </c>
    </row>
    <row r="29" spans="1:21" ht="15" thickBot="1" x14ac:dyDescent="0.35">
      <c r="A29" s="48" t="s">
        <v>30</v>
      </c>
      <c r="B29" s="49" t="s">
        <v>47</v>
      </c>
      <c r="C29" s="50" t="s">
        <v>31</v>
      </c>
      <c r="D29" s="51">
        <v>1.1160000000000001</v>
      </c>
      <c r="E29" s="52">
        <v>0.08</v>
      </c>
      <c r="F29" s="52">
        <v>1.7500000000000002E-2</v>
      </c>
      <c r="G29" s="51">
        <v>1.7500000000000002E-2</v>
      </c>
      <c r="H29" s="74">
        <v>4.8300000000000003E-2</v>
      </c>
      <c r="I29" s="74">
        <v>4.6699999999999998E-2</v>
      </c>
      <c r="J29" s="51">
        <v>0.02</v>
      </c>
      <c r="K29" s="87">
        <v>0.02</v>
      </c>
      <c r="L29" s="53">
        <v>90990</v>
      </c>
      <c r="M29" s="53">
        <v>30841</v>
      </c>
      <c r="N29" s="54">
        <v>18.5</v>
      </c>
      <c r="O29" s="54">
        <v>13.1</v>
      </c>
      <c r="P29" s="54">
        <v>40.799999999999997</v>
      </c>
      <c r="Q29" s="1" t="s">
        <v>2</v>
      </c>
      <c r="R29" s="55">
        <v>112</v>
      </c>
      <c r="S29" s="44" t="s">
        <v>51</v>
      </c>
      <c r="T29" s="56" t="s">
        <v>83</v>
      </c>
      <c r="U29" s="57" t="s">
        <v>104</v>
      </c>
    </row>
    <row r="30" spans="1:21" ht="15" thickBot="1" x14ac:dyDescent="0.35">
      <c r="C30" s="4" t="s">
        <v>105</v>
      </c>
      <c r="D30" s="75">
        <f t="shared" ref="D30:P30" si="0">AVERAGE(D3:D29)</f>
        <v>1.0410740740740738</v>
      </c>
      <c r="E30" s="75">
        <f t="shared" si="0"/>
        <v>8.4892592592592589E-2</v>
      </c>
      <c r="F30" s="75">
        <f t="shared" si="0"/>
        <v>1.7814814814814822E-2</v>
      </c>
      <c r="G30" s="75">
        <f t="shared" si="0"/>
        <v>1.7444444444444453E-2</v>
      </c>
      <c r="H30" s="75">
        <f t="shared" si="0"/>
        <v>5.5350000000000017E-2</v>
      </c>
      <c r="I30" s="75">
        <f t="shared" si="0"/>
        <v>5.4140000000000021E-2</v>
      </c>
      <c r="J30" s="76">
        <f t="shared" si="0"/>
        <v>2.8977272727272737E-2</v>
      </c>
      <c r="K30" s="88">
        <f t="shared" si="0"/>
        <v>1.3586956521739134E-2</v>
      </c>
      <c r="L30" s="77">
        <f t="shared" si="0"/>
        <v>19809.777777777777</v>
      </c>
      <c r="M30" s="77">
        <f t="shared" si="0"/>
        <v>7579.7407407407409</v>
      </c>
      <c r="N30" s="78">
        <f t="shared" si="0"/>
        <v>3.7303703703703692</v>
      </c>
      <c r="O30" s="78">
        <f t="shared" si="0"/>
        <v>3.744074074074073</v>
      </c>
      <c r="P30" s="78">
        <f t="shared" si="0"/>
        <v>8.2014814814814816</v>
      </c>
      <c r="Q30" s="79"/>
      <c r="R30" s="80">
        <f>AVERAGE(R3:R29)</f>
        <v>139.1188888888889</v>
      </c>
      <c r="S30" s="79"/>
      <c r="T30" s="79"/>
    </row>
    <row r="31" spans="1:21" ht="15" thickBot="1" x14ac:dyDescent="0.35">
      <c r="C31" s="81" t="s">
        <v>106</v>
      </c>
      <c r="K31" s="82"/>
      <c r="L31" s="83">
        <f>SUM(L3:L29)</f>
        <v>534864</v>
      </c>
      <c r="M31" s="83">
        <f>SUM(M3:M29)</f>
        <v>204653</v>
      </c>
      <c r="N31" s="84">
        <f>SUM(N3:N29)</f>
        <v>100.71999999999997</v>
      </c>
      <c r="O31" s="84">
        <f>SUM(O3:O29)</f>
        <v>101.08999999999997</v>
      </c>
      <c r="P31" s="85">
        <f>SUM(P3:P29)</f>
        <v>221.44</v>
      </c>
    </row>
    <row r="33" spans="1:21" x14ac:dyDescent="0.3">
      <c r="A33" s="2" t="s">
        <v>107</v>
      </c>
    </row>
    <row r="34" spans="1:21" x14ac:dyDescent="0.3">
      <c r="A34" s="2" t="s">
        <v>108</v>
      </c>
    </row>
    <row r="35" spans="1:21" x14ac:dyDescent="0.3">
      <c r="A35" s="2" t="s">
        <v>143</v>
      </c>
    </row>
    <row r="36" spans="1:21" x14ac:dyDescent="0.3">
      <c r="A36" s="2" t="s">
        <v>144</v>
      </c>
    </row>
    <row r="37" spans="1:21" x14ac:dyDescent="0.3">
      <c r="A37" s="2" t="s">
        <v>146</v>
      </c>
    </row>
    <row r="38" spans="1:21" x14ac:dyDescent="0.3">
      <c r="A38" s="2" t="s">
        <v>147</v>
      </c>
    </row>
    <row r="39" spans="1:21" x14ac:dyDescent="0.3">
      <c r="A39" s="2" t="s">
        <v>149</v>
      </c>
    </row>
    <row r="40" spans="1:21" x14ac:dyDescent="0.3">
      <c r="A40" s="2" t="s">
        <v>150</v>
      </c>
    </row>
    <row r="41" spans="1:21" x14ac:dyDescent="0.3">
      <c r="A41" s="2" t="s">
        <v>151</v>
      </c>
    </row>
    <row r="42" spans="1:21" x14ac:dyDescent="0.3">
      <c r="A42" s="2" t="s">
        <v>152</v>
      </c>
    </row>
    <row r="43" spans="1:21" x14ac:dyDescent="0.3">
      <c r="A43" s="2" t="s">
        <v>153</v>
      </c>
    </row>
    <row r="44" spans="1:21" s="58" customFormat="1" x14ac:dyDescent="0.3">
      <c r="A44" s="58" t="s">
        <v>154</v>
      </c>
      <c r="C44" s="61"/>
      <c r="D44" s="61"/>
      <c r="G44" s="61"/>
      <c r="H44" s="61"/>
      <c r="I44" s="61"/>
      <c r="J44" s="62"/>
      <c r="K44" s="62"/>
      <c r="N44" s="63"/>
      <c r="O44" s="63"/>
      <c r="P44" s="63"/>
      <c r="U44" s="61"/>
    </row>
    <row r="45" spans="1:21" x14ac:dyDescent="0.3">
      <c r="A45" s="64" t="s">
        <v>155</v>
      </c>
    </row>
    <row r="46" spans="1:21" s="58" customFormat="1" ht="15" customHeight="1" x14ac:dyDescent="0.3">
      <c r="A46" s="58" t="s">
        <v>156</v>
      </c>
      <c r="C46" s="61"/>
      <c r="D46" s="61"/>
      <c r="G46" s="61"/>
      <c r="H46" s="61"/>
      <c r="I46" s="61"/>
      <c r="J46" s="62"/>
      <c r="K46" s="62"/>
      <c r="N46" s="63"/>
      <c r="O46" s="63"/>
      <c r="P46" s="63"/>
      <c r="U46" s="61"/>
    </row>
    <row r="47" spans="1:21" s="58" customFormat="1" x14ac:dyDescent="0.3">
      <c r="A47" s="58" t="s">
        <v>157</v>
      </c>
      <c r="C47" s="61"/>
      <c r="D47" s="61"/>
      <c r="G47" s="61"/>
      <c r="H47" s="61"/>
      <c r="I47" s="61"/>
      <c r="J47" s="62"/>
      <c r="K47" s="62"/>
      <c r="N47" s="63"/>
      <c r="O47" s="63"/>
      <c r="P47" s="63"/>
      <c r="U47" s="61"/>
    </row>
    <row r="48" spans="1:21" s="58" customFormat="1" x14ac:dyDescent="0.3">
      <c r="A48" s="58" t="s">
        <v>158</v>
      </c>
      <c r="C48" s="61"/>
      <c r="D48" s="61"/>
      <c r="G48" s="61"/>
      <c r="H48" s="61"/>
      <c r="I48" s="61"/>
      <c r="J48" s="62"/>
      <c r="K48" s="62"/>
      <c r="N48" s="63"/>
      <c r="O48" s="63"/>
      <c r="P48" s="63"/>
      <c r="U48" s="61"/>
    </row>
    <row r="49" spans="1:21" s="58" customFormat="1" x14ac:dyDescent="0.3">
      <c r="A49" s="58" t="s">
        <v>159</v>
      </c>
      <c r="C49" s="61"/>
      <c r="D49" s="61"/>
      <c r="G49" s="61"/>
      <c r="H49" s="61"/>
      <c r="I49" s="61"/>
      <c r="J49" s="62"/>
      <c r="K49" s="62"/>
      <c r="N49" s="63"/>
      <c r="O49" s="63"/>
      <c r="P49" s="63"/>
      <c r="U49" s="61"/>
    </row>
    <row r="50" spans="1:21" s="58" customFormat="1" x14ac:dyDescent="0.3">
      <c r="A50" s="58" t="s">
        <v>160</v>
      </c>
      <c r="C50" s="61"/>
      <c r="D50" s="61"/>
      <c r="G50" s="61"/>
      <c r="H50" s="61"/>
      <c r="I50" s="61"/>
      <c r="J50" s="62"/>
      <c r="K50" s="62"/>
      <c r="N50" s="63"/>
      <c r="O50" s="63"/>
      <c r="P50" s="63"/>
      <c r="U50" s="61"/>
    </row>
    <row r="51" spans="1:21" s="58" customFormat="1" x14ac:dyDescent="0.3">
      <c r="A51" s="58" t="s">
        <v>161</v>
      </c>
      <c r="C51" s="61"/>
      <c r="D51" s="61"/>
      <c r="G51" s="61"/>
      <c r="H51" s="61"/>
      <c r="I51" s="61"/>
      <c r="J51" s="62"/>
      <c r="K51" s="62"/>
      <c r="N51" s="63"/>
      <c r="O51" s="63"/>
      <c r="P51" s="63"/>
      <c r="U51" s="61"/>
    </row>
    <row r="52" spans="1:21" s="58" customFormat="1" x14ac:dyDescent="0.3">
      <c r="A52" s="58" t="s">
        <v>162</v>
      </c>
      <c r="C52" s="61"/>
      <c r="D52" s="61"/>
      <c r="G52" s="61"/>
      <c r="H52" s="61"/>
      <c r="I52" s="61"/>
      <c r="J52" s="62"/>
      <c r="K52" s="62"/>
      <c r="N52" s="63"/>
      <c r="O52" s="63"/>
      <c r="P52" s="63"/>
      <c r="U52" s="61"/>
    </row>
    <row r="53" spans="1:21" s="58" customFormat="1" x14ac:dyDescent="0.3">
      <c r="A53" s="58" t="s">
        <v>170</v>
      </c>
      <c r="C53" s="61"/>
      <c r="D53" s="61"/>
      <c r="G53" s="61"/>
      <c r="H53" s="61"/>
      <c r="I53" s="61"/>
      <c r="J53" s="62"/>
      <c r="K53" s="62"/>
      <c r="N53" s="63"/>
      <c r="O53" s="63"/>
      <c r="P53" s="63"/>
      <c r="U53" s="61"/>
    </row>
    <row r="54" spans="1:21" x14ac:dyDescent="0.3">
      <c r="A54" s="2" t="s">
        <v>171</v>
      </c>
    </row>
    <row r="55" spans="1:21" x14ac:dyDescent="0.3">
      <c r="A55" s="2" t="s">
        <v>172</v>
      </c>
    </row>
    <row r="57" spans="1:21" x14ac:dyDescent="0.3">
      <c r="A57" s="2" t="s">
        <v>164</v>
      </c>
    </row>
    <row r="58" spans="1:21" x14ac:dyDescent="0.3">
      <c r="A58" s="2" t="s">
        <v>109</v>
      </c>
    </row>
    <row r="59" spans="1:21" x14ac:dyDescent="0.3">
      <c r="A59" s="2" t="s">
        <v>176</v>
      </c>
    </row>
    <row r="60" spans="1:21" x14ac:dyDescent="0.3">
      <c r="A60" s="2" t="s">
        <v>175</v>
      </c>
    </row>
  </sheetData>
  <mergeCells count="1">
    <mergeCell ref="A1:U1"/>
  </mergeCells>
  <hyperlinks>
    <hyperlink ref="U4" r:id="rId1" display="www.pkar.ch/" xr:uid="{00000000-0004-0000-0400-000000000000}"/>
    <hyperlink ref="U5" r:id="rId2" display="www.kvkai.ch" xr:uid="{00000000-0004-0000-0400-000001000000}"/>
    <hyperlink ref="U7" r:id="rId3" display="www.pkbs.ch/" xr:uid="{00000000-0004-0000-0400-000002000000}"/>
    <hyperlink ref="U17" r:id="rId4" display="http://www.pknw.ch/" xr:uid="{00000000-0004-0000-0400-000003000000}"/>
    <hyperlink ref="U21" r:id="rId5" display="https://pkso.so.ch/" xr:uid="{00000000-0004-0000-0400-000004000000}"/>
    <hyperlink ref="U24" r:id="rId6" display="https://www.ipct.ch" xr:uid="{00000000-0004-0000-0400-000005000000}"/>
    <hyperlink ref="U14" r:id="rId7" display="http://www.cpju.ch/" xr:uid="{00000000-0004-0000-0400-000006000000}"/>
    <hyperlink ref="U13" r:id="rId8" display="http://www.pkgr.ch/de/" xr:uid="{00000000-0004-0000-0400-000007000000}"/>
    <hyperlink ref="U18" r:id="rId9" display="http://www.pvow.ch/de/" xr:uid="{00000000-0004-0000-0400-000008000000}"/>
    <hyperlink ref="U22" r:id="rId10" display="https://www.sz.ch/pensionskasse " xr:uid="{00000000-0004-0000-0400-000009000000}"/>
    <hyperlink ref="U25" r:id="rId11" display="http://www.pkuri.ch/" xr:uid="{00000000-0004-0000-0400-00000A000000}"/>
    <hyperlink ref="U26" r:id="rId12" display="https://www.cpev.ch/" xr:uid="{00000000-0004-0000-0400-00000B000000}"/>
    <hyperlink ref="U27" r:id="rId13" location="f1" display="http://www.cpval.ch/in_webcpv02/core/menu.php#f1" xr:uid="{00000000-0004-0000-0400-00000C000000}"/>
    <hyperlink ref="U28" r:id="rId14" display="http://www.zugerpk.ch/deu/startseite.asp" xr:uid="{00000000-0004-0000-0400-00000D000000}"/>
    <hyperlink ref="U3" r:id="rId15" display="www.agpk.ch/" xr:uid="{00000000-0004-0000-0400-00000E000000}"/>
    <hyperlink ref="U19" r:id="rId16" display="http://www.sgpk.ch/" xr:uid="{00000000-0004-0000-0400-00000F000000}"/>
    <hyperlink ref="U11" r:id="rId17" display="http://www.cpeg.ch/" xr:uid="{00000000-0004-0000-0400-000010000000}"/>
    <hyperlink ref="U23" r:id="rId18" display="http://www.pktg.ch/" xr:uid="{00000000-0004-0000-0400-000011000000}"/>
    <hyperlink ref="U20" r:id="rId19" display="https://www.pksh.ch/" xr:uid="{00000000-0004-0000-0400-000012000000}"/>
    <hyperlink ref="U29" r:id="rId20" display="www.bvk.ch" xr:uid="{00000000-0004-0000-0400-000013000000}"/>
  </hyperlinks>
  <pageMargins left="0.39370078740157483" right="0.39370078740157483" top="0.39370078740157483" bottom="0.39370078740157483" header="0.31496062992125984" footer="0.31496062992125984"/>
  <pageSetup paperSize="9" scale="40" fitToHeight="0" orientation="landscape" r:id="rId21"/>
  <rowBreaks count="1" manualBreakCount="1">
    <brk id="18" max="20" man="1"/>
  </rowBreaks>
  <colBreaks count="1" manualBreakCount="1">
    <brk id="10" max="51" man="1"/>
  </colBreaks>
  <legacyDrawing r:id="rId22"/>
  <tableParts count="1">
    <tablePart r:id="rId2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Eckdaten_Tabelle_2022</vt:lpstr>
      <vt:lpstr>Eckdaten_Tabelle_2022!Druckbereich</vt:lpstr>
      <vt:lpstr>Eckdaten_Tabelle_2022!Drucktitel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41763</dc:creator>
  <cp:lastModifiedBy>Kaspar Hohler</cp:lastModifiedBy>
  <cp:lastPrinted>2022-03-17T06:18:06Z</cp:lastPrinted>
  <dcterms:created xsi:type="dcterms:W3CDTF">2020-03-17T08:02:30Z</dcterms:created>
  <dcterms:modified xsi:type="dcterms:W3CDTF">2022-04-14T05:48:00Z</dcterms:modified>
</cp:coreProperties>
</file>